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50" yWindow="120" windowWidth="9720" windowHeight="5220" activeTab="2"/>
  </bookViews>
  <sheets>
    <sheet name="10x on White Tile" sheetId="9" r:id="rId1"/>
    <sheet name="10x on Plaques" sheetId="10" r:id="rId2"/>
    <sheet name="10x on Pellets" sheetId="12" r:id="rId3"/>
  </sheets>
  <definedNames>
    <definedName name="_xlnm.Print_Area" localSheetId="1">'10x on Plaques'!$A$1:$H$38</definedName>
    <definedName name="_xlnm.Print_Area" localSheetId="0">'10x on White Tile'!$A$1:$H$37</definedName>
  </definedNames>
  <calcPr calcId="145621"/>
</workbook>
</file>

<file path=xl/calcChain.xml><?xml version="1.0" encoding="utf-8"?>
<calcChain xmlns="http://schemas.openxmlformats.org/spreadsheetml/2006/main">
  <c r="G36" i="12" l="1"/>
  <c r="F36" i="12"/>
  <c r="E36" i="12"/>
  <c r="D36" i="12"/>
  <c r="C36" i="12"/>
  <c r="G35" i="12"/>
  <c r="F35" i="12"/>
  <c r="E35" i="12"/>
  <c r="D35" i="12"/>
  <c r="C35" i="12"/>
  <c r="G34" i="12"/>
  <c r="F34" i="12"/>
  <c r="E34" i="12"/>
  <c r="D34" i="12"/>
  <c r="C34" i="12"/>
  <c r="G33" i="12"/>
  <c r="F33" i="12"/>
  <c r="E33" i="12"/>
  <c r="D33" i="12"/>
  <c r="C33" i="12"/>
  <c r="G32" i="12"/>
  <c r="F32" i="12"/>
  <c r="E32" i="12"/>
  <c r="D32" i="12"/>
  <c r="C32" i="12"/>
  <c r="G31" i="12"/>
  <c r="F31" i="12"/>
  <c r="E31" i="12"/>
  <c r="D31" i="12"/>
  <c r="C31" i="12"/>
  <c r="G30" i="12"/>
  <c r="F30" i="12"/>
  <c r="E30" i="12"/>
  <c r="D30" i="12"/>
  <c r="C30" i="12"/>
  <c r="G29" i="12"/>
  <c r="F29" i="12"/>
  <c r="E29" i="12"/>
  <c r="D29" i="12"/>
  <c r="C29" i="12"/>
  <c r="G28" i="12"/>
  <c r="F28" i="12"/>
  <c r="E28" i="12"/>
  <c r="D28" i="12"/>
  <c r="C28" i="12"/>
  <c r="G27" i="12"/>
  <c r="F27" i="12"/>
  <c r="E27" i="12"/>
  <c r="D27" i="12"/>
  <c r="C27" i="12"/>
  <c r="G26" i="12"/>
  <c r="F26" i="12"/>
  <c r="E26" i="12"/>
  <c r="D26" i="12"/>
  <c r="C26" i="12"/>
  <c r="G25" i="12"/>
  <c r="F25" i="12"/>
  <c r="E25" i="12"/>
  <c r="D25" i="12"/>
  <c r="C25" i="12"/>
  <c r="G23" i="12"/>
  <c r="F23" i="12"/>
  <c r="E23" i="12"/>
  <c r="D23" i="12"/>
  <c r="C23" i="12"/>
  <c r="G22" i="12"/>
  <c r="F22" i="12"/>
  <c r="E22" i="12"/>
  <c r="D22" i="12"/>
  <c r="C22" i="12"/>
  <c r="G21" i="12"/>
  <c r="F21" i="12"/>
  <c r="E21" i="12"/>
  <c r="D21" i="12"/>
  <c r="C21" i="12"/>
  <c r="G20" i="12"/>
  <c r="F20" i="12"/>
  <c r="E20" i="12"/>
  <c r="D20" i="12"/>
  <c r="C20" i="12"/>
  <c r="G19" i="12"/>
  <c r="F19" i="12"/>
  <c r="E19" i="12"/>
  <c r="D19" i="12"/>
  <c r="C19" i="12"/>
  <c r="G36" i="10"/>
  <c r="F36" i="10"/>
  <c r="E36" i="10"/>
  <c r="D36" i="10"/>
  <c r="C36" i="10"/>
  <c r="G35" i="10"/>
  <c r="F35" i="10"/>
  <c r="E35" i="10"/>
  <c r="D35" i="10"/>
  <c r="C35" i="10"/>
  <c r="G34" i="10"/>
  <c r="F34" i="10"/>
  <c r="E34" i="10"/>
  <c r="D34" i="10"/>
  <c r="C34" i="10"/>
  <c r="G33" i="10"/>
  <c r="F33" i="10"/>
  <c r="E33" i="10"/>
  <c r="D33" i="10"/>
  <c r="C33" i="10"/>
  <c r="G32" i="10"/>
  <c r="F32" i="10"/>
  <c r="E32" i="10"/>
  <c r="D32" i="10"/>
  <c r="C32" i="10"/>
  <c r="G31" i="10"/>
  <c r="F31" i="10"/>
  <c r="E31" i="10"/>
  <c r="D31" i="10"/>
  <c r="C31" i="10"/>
  <c r="G30" i="10"/>
  <c r="F30" i="10"/>
  <c r="E30" i="10"/>
  <c r="D30" i="10"/>
  <c r="C30" i="10"/>
  <c r="G29" i="10"/>
  <c r="F29" i="10"/>
  <c r="E29" i="10"/>
  <c r="D29" i="10"/>
  <c r="C29" i="10"/>
  <c r="G28" i="10"/>
  <c r="F28" i="10"/>
  <c r="E28" i="10"/>
  <c r="D28" i="10"/>
  <c r="C28" i="10"/>
  <c r="G27" i="10"/>
  <c r="F27" i="10"/>
  <c r="E27" i="10"/>
  <c r="D27" i="10"/>
  <c r="C27" i="10"/>
  <c r="G26" i="10"/>
  <c r="F26" i="10"/>
  <c r="E26" i="10"/>
  <c r="D26" i="10"/>
  <c r="C26" i="10"/>
  <c r="G25" i="10"/>
  <c r="F25" i="10"/>
  <c r="E25" i="10"/>
  <c r="D25" i="10"/>
  <c r="C25" i="10"/>
  <c r="G23" i="10"/>
  <c r="F23" i="10"/>
  <c r="E23" i="10"/>
  <c r="D23" i="10"/>
  <c r="C23" i="10"/>
  <c r="G22" i="10"/>
  <c r="F22" i="10"/>
  <c r="E22" i="10"/>
  <c r="D22" i="10"/>
  <c r="C22" i="10"/>
  <c r="G21" i="10"/>
  <c r="F21" i="10"/>
  <c r="E21" i="10"/>
  <c r="D21" i="10"/>
  <c r="C21" i="10"/>
  <c r="G20" i="10"/>
  <c r="F20" i="10"/>
  <c r="E20" i="10"/>
  <c r="D20" i="10"/>
  <c r="C20" i="10"/>
  <c r="G19" i="10"/>
  <c r="F19" i="10"/>
  <c r="E19" i="10"/>
  <c r="D19" i="10"/>
  <c r="C19" i="10"/>
  <c r="C19" i="9"/>
  <c r="D19" i="9"/>
  <c r="E19" i="9"/>
  <c r="F19" i="9"/>
  <c r="G19" i="9"/>
  <c r="C20" i="9"/>
  <c r="D20" i="9"/>
  <c r="E20" i="9"/>
  <c r="F20" i="9"/>
  <c r="G20" i="9"/>
  <c r="C21" i="9"/>
  <c r="D21" i="9"/>
  <c r="E21" i="9"/>
  <c r="F21" i="9"/>
  <c r="G21" i="9"/>
  <c r="C22" i="9"/>
  <c r="D22" i="9"/>
  <c r="E22" i="9"/>
  <c r="F22" i="9"/>
  <c r="G22" i="9"/>
  <c r="C23" i="9"/>
  <c r="D23" i="9"/>
  <c r="E23" i="9"/>
  <c r="F23" i="9"/>
  <c r="G23" i="9"/>
  <c r="C25" i="9"/>
  <c r="D25" i="9"/>
  <c r="E25" i="9"/>
  <c r="F25" i="9"/>
  <c r="G25" i="9"/>
  <c r="C26" i="9"/>
  <c r="D26" i="9"/>
  <c r="E26" i="9"/>
  <c r="F26" i="9"/>
  <c r="G26" i="9"/>
  <c r="C27" i="9"/>
  <c r="D27" i="9"/>
  <c r="E27" i="9"/>
  <c r="F27" i="9"/>
  <c r="G27" i="9"/>
  <c r="C28" i="9"/>
  <c r="D28" i="9"/>
  <c r="E28" i="9"/>
  <c r="F28" i="9"/>
  <c r="G28" i="9"/>
  <c r="C29" i="9"/>
  <c r="D29" i="9"/>
  <c r="E29" i="9"/>
  <c r="F29" i="9"/>
  <c r="G29" i="9"/>
  <c r="C30" i="9"/>
  <c r="D30" i="9"/>
  <c r="E30" i="9"/>
  <c r="F30" i="9"/>
  <c r="G30" i="9"/>
  <c r="C31" i="9"/>
  <c r="D31" i="9"/>
  <c r="E31" i="9"/>
  <c r="F31" i="9"/>
  <c r="G31" i="9"/>
  <c r="C32" i="9"/>
  <c r="D32" i="9"/>
  <c r="E32" i="9"/>
  <c r="F32" i="9"/>
  <c r="G32" i="9"/>
  <c r="C33" i="9"/>
  <c r="D33" i="9"/>
  <c r="E33" i="9"/>
  <c r="F33" i="9"/>
  <c r="G33" i="9"/>
  <c r="C34" i="9"/>
  <c r="D34" i="9"/>
  <c r="E34" i="9"/>
  <c r="F34" i="9"/>
  <c r="G34" i="9"/>
  <c r="C35" i="9"/>
  <c r="D35" i="9"/>
  <c r="E35" i="9"/>
  <c r="F35" i="9"/>
  <c r="G35" i="9"/>
  <c r="C36" i="9"/>
  <c r="D36" i="9"/>
  <c r="E36" i="9"/>
  <c r="F36" i="9"/>
  <c r="G36" i="9"/>
</calcChain>
</file>

<file path=xl/comments1.xml><?xml version="1.0" encoding="utf-8"?>
<comments xmlns="http://schemas.openxmlformats.org/spreadsheetml/2006/main">
  <authors>
    <author>Gordon</author>
  </authors>
  <commentList>
    <comment ref="B25" authorId="0">
      <text>
        <r>
          <rPr>
            <b/>
            <sz val="9"/>
            <color indexed="81"/>
            <rFont val="Tahoma"/>
            <charset val="1"/>
          </rPr>
          <t>Gordon:</t>
        </r>
        <r>
          <rPr>
            <sz val="9"/>
            <color indexed="81"/>
            <rFont val="Tahoma"/>
            <charset val="1"/>
          </rPr>
          <t xml:space="preserve">
If you take just one reading per measurement, this is the +/- measurement error to a 95% confidence level.</t>
        </r>
      </text>
    </comment>
  </commentList>
</comments>
</file>

<file path=xl/sharedStrings.xml><?xml version="1.0" encoding="utf-8"?>
<sst xmlns="http://schemas.openxmlformats.org/spreadsheetml/2006/main" count="69" uniqueCount="23">
  <si>
    <t>Average</t>
  </si>
  <si>
    <t>Std Dev</t>
  </si>
  <si>
    <t>Range</t>
  </si>
  <si>
    <t>Replicate</t>
  </si>
  <si>
    <t>Minimum</t>
  </si>
  <si>
    <t>Maximum</t>
  </si>
  <si>
    <t>(95% Confidence Level)</t>
  </si>
  <si>
    <t>D65/10</t>
  </si>
  <si>
    <t>Instrument Model :</t>
  </si>
  <si>
    <t>Geometry :</t>
  </si>
  <si>
    <t>Standardization Mode :</t>
  </si>
  <si>
    <t>Area of View :</t>
  </si>
  <si>
    <t>CIE</t>
  </si>
  <si>
    <t>L*</t>
  </si>
  <si>
    <t>a*</t>
  </si>
  <si>
    <t>b*</t>
  </si>
  <si>
    <t>Multiple Readings per Measurment</t>
  </si>
  <si>
    <t>Error assoicated with Averaging</t>
  </si>
  <si>
    <t>WI</t>
  </si>
  <si>
    <t>YI</t>
  </si>
  <si>
    <t>White Tile with replacement</t>
  </si>
  <si>
    <t>Plastic Plaque with replacement</t>
  </si>
  <si>
    <t>Plastic Pellets with replacement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</si>
</sst>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  <family val="2"/>
    </font>
    <font>
      <sz val="10"/>
      <name val="Times New Roman"/>
    </font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medium">
        <color indexed="64"/>
      </top>
      <bottom/>
      <diagonal/>
    </border>
  </borders>
  <cellStyleXfs count="3">
    <xf numFmtId="2" fontId="0" fillId="0" borderId="0"/>
    <xf numFmtId="0" fontId="1" fillId="0" borderId="0"/>
    <xf numFmtId="0" fontId="2" fillId="0" borderId="0"/>
  </cellStyleXfs>
  <cellXfs count="17">
    <xf numFmtId="2" fontId="0" fillId="0" borderId="0" xfId="0"/>
    <xf numFmtId="2" fontId="3" fillId="0" borderId="0" xfId="0" applyFont="1"/>
    <xf numFmtId="2" fontId="4" fillId="0" borderId="0" xfId="0" applyFont="1"/>
    <xf numFmtId="2" fontId="3" fillId="0" borderId="0" xfId="0" applyFont="1" applyAlignment="1">
      <alignment horizontal="right"/>
    </xf>
    <xf numFmtId="2" fontId="3" fillId="0" borderId="0" xfId="0" applyFont="1" applyAlignment="1">
      <alignment horizontal="center"/>
    </xf>
    <xf numFmtId="0" fontId="3" fillId="0" borderId="0" xfId="1" applyFont="1" applyAlignment="1">
      <alignment horizontal="center"/>
    </xf>
    <xf numFmtId="0" fontId="3" fillId="0" borderId="0" xfId="2" applyFont="1" applyAlignment="1">
      <alignment horizontal="center"/>
    </xf>
    <xf numFmtId="2" fontId="4" fillId="0" borderId="0" xfId="1" applyNumberFormat="1" applyFont="1" applyAlignment="1">
      <alignment horizontal="center"/>
    </xf>
    <xf numFmtId="0" fontId="4" fillId="0" borderId="0" xfId="2" applyFont="1"/>
    <xf numFmtId="0" fontId="4" fillId="0" borderId="0" xfId="2" applyFont="1" applyAlignment="1">
      <alignment horizontal="right"/>
    </xf>
    <xf numFmtId="0" fontId="4" fillId="0" borderId="0" xfId="2" applyFont="1" applyAlignment="1">
      <alignment horizontal="center"/>
    </xf>
    <xf numFmtId="0" fontId="3" fillId="0" borderId="0" xfId="2" applyFont="1" applyAlignment="1">
      <alignment horizontal="right"/>
    </xf>
    <xf numFmtId="0" fontId="3" fillId="0" borderId="0" xfId="1" applyFont="1" applyAlignment="1">
      <alignment horizontal="right"/>
    </xf>
    <xf numFmtId="2" fontId="4" fillId="0" borderId="1" xfId="2" applyNumberFormat="1" applyFont="1" applyBorder="1" applyAlignment="1">
      <alignment horizontal="center"/>
    </xf>
    <xf numFmtId="2" fontId="4" fillId="0" borderId="0" xfId="2" applyNumberFormat="1" applyFont="1" applyAlignment="1">
      <alignment horizontal="center"/>
    </xf>
    <xf numFmtId="2" fontId="3" fillId="0" borderId="0" xfId="0" applyFont="1" applyAlignment="1">
      <alignment horizontal="left"/>
    </xf>
    <xf numFmtId="0" fontId="7" fillId="0" borderId="0" xfId="2" applyFont="1" applyAlignment="1">
      <alignment horizontal="right"/>
    </xf>
  </cellXfs>
  <cellStyles count="3">
    <cellStyle name="Normal" xfId="0" builtinId="0"/>
    <cellStyle name="Normal_MS 30X SAM wR Repeatability" xfId="1"/>
    <cellStyle name="Normal_PAR5188 Data 00-02-17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G36"/>
  <sheetViews>
    <sheetView view="pageLayout" zoomScaleNormal="100" zoomScaleSheetLayoutView="145" workbookViewId="0">
      <selection activeCell="C8" sqref="C8"/>
    </sheetView>
  </sheetViews>
  <sheetFormatPr defaultColWidth="9.1796875" defaultRowHeight="12.5" x14ac:dyDescent="0.25"/>
  <cols>
    <col min="1" max="1" width="32.54296875" style="8" customWidth="1"/>
    <col min="2" max="2" width="12.7265625" style="9" customWidth="1"/>
    <col min="3" max="16384" width="9.1796875" style="8"/>
  </cols>
  <sheetData>
    <row r="2" spans="1:7" ht="13" x14ac:dyDescent="0.3">
      <c r="B2" s="11" t="s">
        <v>8</v>
      </c>
      <c r="C2" s="15"/>
      <c r="D2" s="1"/>
      <c r="E2" s="1"/>
    </row>
    <row r="3" spans="1:7" ht="13" x14ac:dyDescent="0.3">
      <c r="B3" s="11" t="s">
        <v>9</v>
      </c>
      <c r="C3" s="15"/>
      <c r="D3" s="1"/>
      <c r="E3" s="1"/>
    </row>
    <row r="4" spans="1:7" ht="13" x14ac:dyDescent="0.3">
      <c r="B4" s="11" t="s">
        <v>10</v>
      </c>
      <c r="C4" s="15"/>
      <c r="D4" s="1"/>
      <c r="E4" s="1"/>
    </row>
    <row r="5" spans="1:7" ht="13" x14ac:dyDescent="0.3">
      <c r="B5" s="11" t="s">
        <v>11</v>
      </c>
      <c r="C5" s="15"/>
      <c r="D5" s="1"/>
      <c r="E5" s="1"/>
    </row>
    <row r="6" spans="1:7" ht="13" x14ac:dyDescent="0.3">
      <c r="B6" s="11"/>
      <c r="C6" s="2"/>
      <c r="D6" s="1"/>
      <c r="E6" s="1"/>
    </row>
    <row r="7" spans="1:7" ht="13" x14ac:dyDescent="0.3">
      <c r="B7" s="16" t="s">
        <v>20</v>
      </c>
      <c r="C7" s="4" t="s">
        <v>12</v>
      </c>
      <c r="D7" s="1"/>
      <c r="E7" s="4" t="s">
        <v>7</v>
      </c>
      <c r="F7" s="4" t="s">
        <v>7</v>
      </c>
      <c r="G7" s="4" t="s">
        <v>7</v>
      </c>
    </row>
    <row r="8" spans="1:7" ht="13" x14ac:dyDescent="0.3">
      <c r="A8" s="3"/>
      <c r="B8" s="6" t="s">
        <v>3</v>
      </c>
      <c r="C8" s="4" t="s">
        <v>13</v>
      </c>
      <c r="D8" s="4" t="s">
        <v>14</v>
      </c>
      <c r="E8" s="4" t="s">
        <v>15</v>
      </c>
      <c r="F8" s="4" t="s">
        <v>18</v>
      </c>
      <c r="G8" s="4" t="s">
        <v>19</v>
      </c>
    </row>
    <row r="9" spans="1:7" x14ac:dyDescent="0.25">
      <c r="A9" s="9"/>
      <c r="B9" s="10">
        <v>1</v>
      </c>
      <c r="C9" s="14"/>
      <c r="D9" s="14"/>
      <c r="E9" s="14"/>
      <c r="F9" s="14"/>
      <c r="G9" s="14"/>
    </row>
    <row r="10" spans="1:7" x14ac:dyDescent="0.25">
      <c r="A10" s="9"/>
      <c r="B10" s="10">
        <v>2</v>
      </c>
      <c r="C10" s="14"/>
      <c r="D10" s="14"/>
      <c r="E10" s="14"/>
      <c r="F10" s="14"/>
      <c r="G10" s="14"/>
    </row>
    <row r="11" spans="1:7" x14ac:dyDescent="0.25">
      <c r="A11" s="9"/>
      <c r="B11" s="10">
        <v>3</v>
      </c>
      <c r="C11" s="14"/>
      <c r="D11" s="14"/>
      <c r="E11" s="14"/>
      <c r="F11" s="14"/>
      <c r="G11" s="14"/>
    </row>
    <row r="12" spans="1:7" x14ac:dyDescent="0.25">
      <c r="A12" s="9"/>
      <c r="B12" s="10">
        <v>4</v>
      </c>
      <c r="C12" s="14"/>
      <c r="D12" s="14"/>
      <c r="E12" s="14"/>
      <c r="F12" s="14"/>
      <c r="G12" s="14"/>
    </row>
    <row r="13" spans="1:7" x14ac:dyDescent="0.25">
      <c r="A13" s="9"/>
      <c r="B13" s="10">
        <v>5</v>
      </c>
      <c r="C13" s="14"/>
      <c r="D13" s="14"/>
      <c r="E13" s="14"/>
      <c r="F13" s="14"/>
      <c r="G13" s="14"/>
    </row>
    <row r="14" spans="1:7" x14ac:dyDescent="0.25">
      <c r="A14" s="9"/>
      <c r="B14" s="10">
        <v>6</v>
      </c>
      <c r="C14" s="14"/>
      <c r="D14" s="14"/>
      <c r="E14" s="14"/>
      <c r="F14" s="14"/>
      <c r="G14" s="14"/>
    </row>
    <row r="15" spans="1:7" x14ac:dyDescent="0.25">
      <c r="A15" s="9"/>
      <c r="B15" s="10">
        <v>7</v>
      </c>
      <c r="C15" s="14"/>
      <c r="D15" s="14"/>
      <c r="E15" s="14"/>
      <c r="F15" s="14"/>
      <c r="G15" s="14"/>
    </row>
    <row r="16" spans="1:7" x14ac:dyDescent="0.25">
      <c r="A16" s="9"/>
      <c r="B16" s="10">
        <v>8</v>
      </c>
      <c r="C16" s="14"/>
      <c r="D16" s="14"/>
      <c r="E16" s="14"/>
      <c r="F16" s="14"/>
      <c r="G16" s="14"/>
    </row>
    <row r="17" spans="1:7" x14ac:dyDescent="0.25">
      <c r="A17" s="9"/>
      <c r="B17" s="10">
        <v>9</v>
      </c>
      <c r="C17" s="14"/>
      <c r="D17" s="14"/>
      <c r="E17" s="14"/>
      <c r="F17" s="14"/>
      <c r="G17" s="14"/>
    </row>
    <row r="18" spans="1:7" ht="13" thickBot="1" x14ac:dyDescent="0.3">
      <c r="A18" s="9"/>
      <c r="B18" s="10">
        <v>10</v>
      </c>
      <c r="C18" s="14"/>
      <c r="D18" s="14"/>
      <c r="E18" s="14"/>
      <c r="F18" s="14"/>
      <c r="G18" s="14"/>
    </row>
    <row r="19" spans="1:7" ht="13" x14ac:dyDescent="0.3">
      <c r="A19" s="9"/>
      <c r="B19" s="11" t="s">
        <v>0</v>
      </c>
      <c r="C19" s="13" t="e">
        <f>AVERAGE(C9:C18)</f>
        <v>#DIV/0!</v>
      </c>
      <c r="D19" s="13" t="e">
        <f>AVERAGE(D9:D18)</f>
        <v>#DIV/0!</v>
      </c>
      <c r="E19" s="13" t="e">
        <f>AVERAGE(E9:E18)</f>
        <v>#DIV/0!</v>
      </c>
      <c r="F19" s="13" t="e">
        <f>AVERAGE(F9:F18)</f>
        <v>#DIV/0!</v>
      </c>
      <c r="G19" s="13" t="e">
        <f>AVERAGE(G9:G18)</f>
        <v>#DIV/0!</v>
      </c>
    </row>
    <row r="20" spans="1:7" ht="13" x14ac:dyDescent="0.3">
      <c r="A20" s="9"/>
      <c r="B20" s="12" t="s">
        <v>1</v>
      </c>
      <c r="C20" s="7" t="e">
        <f>STDEV(C9:C18)</f>
        <v>#DIV/0!</v>
      </c>
      <c r="D20" s="7" t="e">
        <f>STDEV(D9:D18)</f>
        <v>#DIV/0!</v>
      </c>
      <c r="E20" s="7" t="e">
        <f>STDEV(E9:E18)</f>
        <v>#DIV/0!</v>
      </c>
      <c r="F20" s="7" t="e">
        <f>STDEV(F9:F18)</f>
        <v>#DIV/0!</v>
      </c>
      <c r="G20" s="7" t="e">
        <f>STDEV(G9:G18)</f>
        <v>#DIV/0!</v>
      </c>
    </row>
    <row r="21" spans="1:7" ht="13" x14ac:dyDescent="0.3">
      <c r="A21" s="9"/>
      <c r="B21" s="12" t="s">
        <v>4</v>
      </c>
      <c r="C21" s="7">
        <f>MIN(C9:C18)</f>
        <v>0</v>
      </c>
      <c r="D21" s="7">
        <f>MIN(D9:D18)</f>
        <v>0</v>
      </c>
      <c r="E21" s="7">
        <f>MIN(E9:E18)</f>
        <v>0</v>
      </c>
      <c r="F21" s="7">
        <f>MIN(F9:F18)</f>
        <v>0</v>
      </c>
      <c r="G21" s="7">
        <f>MIN(G9:G18)</f>
        <v>0</v>
      </c>
    </row>
    <row r="22" spans="1:7" ht="13" x14ac:dyDescent="0.3">
      <c r="A22" s="9"/>
      <c r="B22" s="12" t="s">
        <v>5</v>
      </c>
      <c r="C22" s="7">
        <f>MAX(C9:C18)</f>
        <v>0</v>
      </c>
      <c r="D22" s="7">
        <f>MAX(D9:D18)</f>
        <v>0</v>
      </c>
      <c r="E22" s="7">
        <f>MAX(E9:E18)</f>
        <v>0</v>
      </c>
      <c r="F22" s="7">
        <f>MAX(F9:F18)</f>
        <v>0</v>
      </c>
      <c r="G22" s="7">
        <f>MAX(G9:G18)</f>
        <v>0</v>
      </c>
    </row>
    <row r="23" spans="1:7" ht="13" x14ac:dyDescent="0.3">
      <c r="A23" s="9"/>
      <c r="B23" s="12" t="s">
        <v>2</v>
      </c>
      <c r="C23" s="7">
        <f>MAX(C9:C18) - MIN(C9:C18)</f>
        <v>0</v>
      </c>
      <c r="D23" s="7">
        <f>MAX(D9:D18) - MIN(D9:D18)</f>
        <v>0</v>
      </c>
      <c r="E23" s="7">
        <f>MAX(E9:E18) - MIN(E9:E18)</f>
        <v>0</v>
      </c>
      <c r="F23" s="7">
        <f>MAX(F9:F18) - MIN(F9:F18)</f>
        <v>0</v>
      </c>
      <c r="G23" s="7">
        <f>MAX(G9:G18) - MIN(G9:G18)</f>
        <v>0</v>
      </c>
    </row>
    <row r="24" spans="1:7" ht="13" x14ac:dyDescent="0.3">
      <c r="B24" s="5"/>
      <c r="C24" s="7"/>
      <c r="D24" s="7"/>
      <c r="E24" s="7"/>
      <c r="F24" s="7"/>
      <c r="G24" s="7"/>
    </row>
    <row r="25" spans="1:7" ht="13" x14ac:dyDescent="0.3">
      <c r="A25" s="11" t="s">
        <v>17</v>
      </c>
      <c r="B25" s="5">
        <v>1</v>
      </c>
      <c r="C25" s="7" t="e">
        <f>CONFIDENCE(0.05,STDEV(C9:C18),1)</f>
        <v>#DIV/0!</v>
      </c>
      <c r="D25" s="7" t="e">
        <f>CONFIDENCE(0.05,STDEV(D9:D18),1)</f>
        <v>#DIV/0!</v>
      </c>
      <c r="E25" s="7" t="e">
        <f>CONFIDENCE(0.05,STDEV(E9:E18),1)</f>
        <v>#DIV/0!</v>
      </c>
      <c r="F25" s="7" t="e">
        <f>CONFIDENCE(0.05,STDEV(F9:F18),1)</f>
        <v>#DIV/0!</v>
      </c>
      <c r="G25" s="7" t="e">
        <f>CONFIDENCE(0.05,STDEV(G9:G18),1)</f>
        <v>#DIV/0!</v>
      </c>
    </row>
    <row r="26" spans="1:7" ht="13" x14ac:dyDescent="0.3">
      <c r="A26" s="11" t="s">
        <v>16</v>
      </c>
      <c r="B26" s="5">
        <v>2</v>
      </c>
      <c r="C26" s="7" t="e">
        <f>CONFIDENCE(0.05,STDEV(C9:C18),2)</f>
        <v>#DIV/0!</v>
      </c>
      <c r="D26" s="7" t="e">
        <f>CONFIDENCE(0.05,STDEV(D9:D18),2)</f>
        <v>#DIV/0!</v>
      </c>
      <c r="E26" s="7" t="e">
        <f>CONFIDENCE(0.05,STDEV(E9:E18),2)</f>
        <v>#DIV/0!</v>
      </c>
      <c r="F26" s="7" t="e">
        <f>CONFIDENCE(0.05,STDEV(F9:F18),2)</f>
        <v>#DIV/0!</v>
      </c>
      <c r="G26" s="7" t="e">
        <f>CONFIDENCE(0.05,STDEV(G9:G18),2)</f>
        <v>#DIV/0!</v>
      </c>
    </row>
    <row r="27" spans="1:7" ht="13" x14ac:dyDescent="0.3">
      <c r="A27" s="11" t="s">
        <v>6</v>
      </c>
      <c r="B27" s="5">
        <v>3</v>
      </c>
      <c r="C27" s="7" t="e">
        <f>CONFIDENCE(0.05,STDEV(C9:C18),3)</f>
        <v>#DIV/0!</v>
      </c>
      <c r="D27" s="7" t="e">
        <f>CONFIDENCE(0.05,STDEV(D9:D18),3)</f>
        <v>#DIV/0!</v>
      </c>
      <c r="E27" s="7" t="e">
        <f>CONFIDENCE(0.05,STDEV(E9:E18),3)</f>
        <v>#DIV/0!</v>
      </c>
      <c r="F27" s="7" t="e">
        <f>CONFIDENCE(0.05,STDEV(F9:F18),3)</f>
        <v>#DIV/0!</v>
      </c>
      <c r="G27" s="7" t="e">
        <f>CONFIDENCE(0.05,STDEV(G9:G18),3)</f>
        <v>#DIV/0!</v>
      </c>
    </row>
    <row r="28" spans="1:7" ht="13" x14ac:dyDescent="0.3">
      <c r="B28" s="5">
        <v>4</v>
      </c>
      <c r="C28" s="7" t="e">
        <f>CONFIDENCE(0.05,STDEV(C9:C18),4)</f>
        <v>#DIV/0!</v>
      </c>
      <c r="D28" s="7" t="e">
        <f>CONFIDENCE(0.05,STDEV(D9:D18),4)</f>
        <v>#DIV/0!</v>
      </c>
      <c r="E28" s="7" t="e">
        <f>CONFIDENCE(0.05,STDEV(E9:E18),4)</f>
        <v>#DIV/0!</v>
      </c>
      <c r="F28" s="7" t="e">
        <f>CONFIDENCE(0.05,STDEV(F9:F18),4)</f>
        <v>#DIV/0!</v>
      </c>
      <c r="G28" s="7" t="e">
        <f>CONFIDENCE(0.05,STDEV(G9:G18),4)</f>
        <v>#DIV/0!</v>
      </c>
    </row>
    <row r="29" spans="1:7" ht="13" x14ac:dyDescent="0.3">
      <c r="B29" s="5">
        <v>5</v>
      </c>
      <c r="C29" s="7" t="e">
        <f>CONFIDENCE(0.05,STDEV(C9:C18),5)</f>
        <v>#DIV/0!</v>
      </c>
      <c r="D29" s="7" t="e">
        <f>CONFIDENCE(0.05,STDEV(D9:D18),5)</f>
        <v>#DIV/0!</v>
      </c>
      <c r="E29" s="7" t="e">
        <f>CONFIDENCE(0.05,STDEV(E9:E18),5)</f>
        <v>#DIV/0!</v>
      </c>
      <c r="F29" s="7" t="e">
        <f>CONFIDENCE(0.05,STDEV(F9:F18),5)</f>
        <v>#DIV/0!</v>
      </c>
      <c r="G29" s="7" t="e">
        <f>CONFIDENCE(0.05,STDEV(G9:G18),5)</f>
        <v>#DIV/0!</v>
      </c>
    </row>
    <row r="30" spans="1:7" ht="13" x14ac:dyDescent="0.3">
      <c r="B30" s="5">
        <v>6</v>
      </c>
      <c r="C30" s="7" t="e">
        <f>CONFIDENCE(0.05,STDEV(C9:C18),6)</f>
        <v>#DIV/0!</v>
      </c>
      <c r="D30" s="7" t="e">
        <f>CONFIDENCE(0.05,STDEV(D9:D18),6)</f>
        <v>#DIV/0!</v>
      </c>
      <c r="E30" s="7" t="e">
        <f>CONFIDENCE(0.05,STDEV(E9:E18),6)</f>
        <v>#DIV/0!</v>
      </c>
      <c r="F30" s="7" t="e">
        <f>CONFIDENCE(0.05,STDEV(F9:F18),6)</f>
        <v>#DIV/0!</v>
      </c>
      <c r="G30" s="7" t="e">
        <f>CONFIDENCE(0.05,STDEV(G9:G18),6)</f>
        <v>#DIV/0!</v>
      </c>
    </row>
    <row r="31" spans="1:7" ht="13" x14ac:dyDescent="0.3">
      <c r="B31" s="5">
        <v>7</v>
      </c>
      <c r="C31" s="7" t="e">
        <f>CONFIDENCE(0.05,STDEV(C9:C18),7)</f>
        <v>#DIV/0!</v>
      </c>
      <c r="D31" s="7" t="e">
        <f>CONFIDENCE(0.05,STDEV(D9:D18),7)</f>
        <v>#DIV/0!</v>
      </c>
      <c r="E31" s="7" t="e">
        <f>CONFIDENCE(0.05,STDEV(E9:E18),7)</f>
        <v>#DIV/0!</v>
      </c>
      <c r="F31" s="7" t="e">
        <f>CONFIDENCE(0.05,STDEV(F9:F18),7)</f>
        <v>#DIV/0!</v>
      </c>
      <c r="G31" s="7" t="e">
        <f>CONFIDENCE(0.05,STDEV(G9:G18),7)</f>
        <v>#DIV/0!</v>
      </c>
    </row>
    <row r="32" spans="1:7" ht="13" x14ac:dyDescent="0.3">
      <c r="B32" s="5">
        <v>8</v>
      </c>
      <c r="C32" s="7" t="e">
        <f>CONFIDENCE(0.05,STDEV(C9:C18),8)</f>
        <v>#DIV/0!</v>
      </c>
      <c r="D32" s="7" t="e">
        <f>CONFIDENCE(0.05,STDEV(D9:D18),8)</f>
        <v>#DIV/0!</v>
      </c>
      <c r="E32" s="7" t="e">
        <f>CONFIDENCE(0.05,STDEV(E9:E18),8)</f>
        <v>#DIV/0!</v>
      </c>
      <c r="F32" s="7" t="e">
        <f>CONFIDENCE(0.05,STDEV(F9:F18),8)</f>
        <v>#DIV/0!</v>
      </c>
      <c r="G32" s="7" t="e">
        <f>CONFIDENCE(0.05,STDEV(G9:G18),8)</f>
        <v>#DIV/0!</v>
      </c>
    </row>
    <row r="33" spans="2:7" ht="13" x14ac:dyDescent="0.3">
      <c r="B33" s="5">
        <v>9</v>
      </c>
      <c r="C33" s="7" t="e">
        <f>CONFIDENCE(0.05,STDEV(C9:C18),9)</f>
        <v>#DIV/0!</v>
      </c>
      <c r="D33" s="7" t="e">
        <f>CONFIDENCE(0.05,STDEV(D9:D18),9)</f>
        <v>#DIV/0!</v>
      </c>
      <c r="E33" s="7" t="e">
        <f>CONFIDENCE(0.05,STDEV(E9:E18),9)</f>
        <v>#DIV/0!</v>
      </c>
      <c r="F33" s="7" t="e">
        <f>CONFIDENCE(0.05,STDEV(F9:F18),9)</f>
        <v>#DIV/0!</v>
      </c>
      <c r="G33" s="7" t="e">
        <f>CONFIDENCE(0.05,STDEV(G9:G18),9)</f>
        <v>#DIV/0!</v>
      </c>
    </row>
    <row r="34" spans="2:7" ht="13" x14ac:dyDescent="0.3">
      <c r="B34" s="5">
        <v>10</v>
      </c>
      <c r="C34" s="7" t="e">
        <f>CONFIDENCE(0.05,STDEV(C9:C18),10)</f>
        <v>#DIV/0!</v>
      </c>
      <c r="D34" s="7" t="e">
        <f>CONFIDENCE(0.05,STDEV(D9:D18),10)</f>
        <v>#DIV/0!</v>
      </c>
      <c r="E34" s="7" t="e">
        <f>CONFIDENCE(0.05,STDEV(E9:E18),10)</f>
        <v>#DIV/0!</v>
      </c>
      <c r="F34" s="7" t="e">
        <f>CONFIDENCE(0.05,STDEV(F9:F18),10)</f>
        <v>#DIV/0!</v>
      </c>
      <c r="G34" s="7" t="e">
        <f>CONFIDENCE(0.05,STDEV(G9:G18),10)</f>
        <v>#DIV/0!</v>
      </c>
    </row>
    <row r="35" spans="2:7" ht="13" x14ac:dyDescent="0.3">
      <c r="B35" s="5">
        <v>30</v>
      </c>
      <c r="C35" s="7" t="e">
        <f>CONFIDENCE(0.05,STDEV(C9:C18),30)</f>
        <v>#DIV/0!</v>
      </c>
      <c r="D35" s="7" t="e">
        <f>CONFIDENCE(0.05,STDEV(D9:D18),30)</f>
        <v>#DIV/0!</v>
      </c>
      <c r="E35" s="7" t="e">
        <f>CONFIDENCE(0.05,STDEV(E9:E18),30)</f>
        <v>#DIV/0!</v>
      </c>
      <c r="F35" s="7" t="e">
        <f>CONFIDENCE(0.05,STDEV(F9:F18),30)</f>
        <v>#DIV/0!</v>
      </c>
      <c r="G35" s="7" t="e">
        <f>CONFIDENCE(0.05,STDEV(G9:G18),30)</f>
        <v>#DIV/0!</v>
      </c>
    </row>
    <row r="36" spans="2:7" ht="13" x14ac:dyDescent="0.3">
      <c r="B36" s="5">
        <v>50</v>
      </c>
      <c r="C36" s="7" t="e">
        <f>CONFIDENCE(0.05,STDEV(C9:C18),50)</f>
        <v>#DIV/0!</v>
      </c>
      <c r="D36" s="7" t="e">
        <f>CONFIDENCE(0.05,STDEV(D9:D18),50)</f>
        <v>#DIV/0!</v>
      </c>
      <c r="E36" s="7" t="e">
        <f>CONFIDENCE(0.05,STDEV(E9:E18),50)</f>
        <v>#DIV/0!</v>
      </c>
      <c r="F36" s="7" t="e">
        <f>CONFIDENCE(0.05,STDEV(F9:F18),50)</f>
        <v>#DIV/0!</v>
      </c>
      <c r="G36" s="7" t="e">
        <f>CONFIDENCE(0.05,STDEV(G9:G18),50)</f>
        <v>#DIV/0!</v>
      </c>
    </row>
  </sheetData>
  <phoneticPr fontId="0" type="noConversion"/>
  <pageMargins left="0.75" right="0.75" top="1" bottom="1" header="0.5" footer="0.5"/>
  <pageSetup orientation="landscape" r:id="rId1"/>
  <headerFooter alignWithMargins="0">
    <oddHeader xml:space="preserve">&amp;RVerification of Sample Measurement Repeatabilty
&amp;A
</oddHeader>
    <oddFooter>&amp;RHunter Associates Laboratory, Inc.
Reston, VA USA
www.hunterlab.com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view="pageLayout" zoomScaleNormal="100" workbookViewId="0">
      <selection activeCell="A8" sqref="A8"/>
    </sheetView>
  </sheetViews>
  <sheetFormatPr defaultRowHeight="12.5" x14ac:dyDescent="0.25"/>
  <cols>
    <col min="1" max="1" width="31.6328125" customWidth="1"/>
    <col min="2" max="2" width="30.6328125" customWidth="1"/>
  </cols>
  <sheetData>
    <row r="1" spans="1:8" x14ac:dyDescent="0.25">
      <c r="A1" s="8"/>
      <c r="B1" s="9"/>
      <c r="C1" s="8"/>
      <c r="D1" s="8"/>
      <c r="E1" s="8"/>
      <c r="F1" s="8"/>
      <c r="G1" s="8"/>
      <c r="H1" s="8"/>
    </row>
    <row r="2" spans="1:8" ht="13" x14ac:dyDescent="0.3">
      <c r="A2" s="8"/>
      <c r="B2" s="11" t="s">
        <v>8</v>
      </c>
      <c r="C2" s="15"/>
      <c r="D2" s="1"/>
      <c r="E2" s="1"/>
      <c r="F2" s="8"/>
      <c r="G2" s="8"/>
      <c r="H2" s="8"/>
    </row>
    <row r="3" spans="1:8" ht="13" x14ac:dyDescent="0.3">
      <c r="A3" s="8"/>
      <c r="B3" s="11" t="s">
        <v>9</v>
      </c>
      <c r="C3" s="15"/>
      <c r="D3" s="1"/>
      <c r="E3" s="1"/>
      <c r="F3" s="8"/>
      <c r="G3" s="8"/>
      <c r="H3" s="8"/>
    </row>
    <row r="4" spans="1:8" ht="13" x14ac:dyDescent="0.3">
      <c r="A4" s="8"/>
      <c r="B4" s="11" t="s">
        <v>10</v>
      </c>
      <c r="C4" s="15"/>
      <c r="D4" s="1"/>
      <c r="E4" s="1"/>
      <c r="F4" s="8"/>
      <c r="G4" s="8"/>
      <c r="H4" s="8"/>
    </row>
    <row r="5" spans="1:8" ht="13" x14ac:dyDescent="0.3">
      <c r="A5" s="8"/>
      <c r="B5" s="11" t="s">
        <v>11</v>
      </c>
      <c r="C5" s="15"/>
      <c r="D5" s="1"/>
      <c r="E5" s="1"/>
      <c r="F5" s="8"/>
      <c r="G5" s="8"/>
      <c r="H5" s="8"/>
    </row>
    <row r="6" spans="1:8" ht="13" x14ac:dyDescent="0.3">
      <c r="A6" s="8"/>
      <c r="B6" s="11"/>
      <c r="C6" s="2"/>
      <c r="D6" s="1"/>
      <c r="E6" s="1"/>
      <c r="F6" s="8"/>
      <c r="G6" s="8"/>
      <c r="H6" s="8"/>
    </row>
    <row r="7" spans="1:8" ht="13" x14ac:dyDescent="0.3">
      <c r="A7" s="8"/>
      <c r="B7" s="16" t="s">
        <v>21</v>
      </c>
      <c r="C7" s="4" t="s">
        <v>12</v>
      </c>
      <c r="D7" s="1"/>
      <c r="E7" s="4" t="s">
        <v>7</v>
      </c>
      <c r="F7" s="4" t="s">
        <v>7</v>
      </c>
      <c r="G7" s="4" t="s">
        <v>7</v>
      </c>
      <c r="H7" s="8"/>
    </row>
    <row r="8" spans="1:8" ht="13" x14ac:dyDescent="0.3">
      <c r="A8" s="3"/>
      <c r="B8" s="6" t="s">
        <v>3</v>
      </c>
      <c r="C8" s="4" t="s">
        <v>13</v>
      </c>
      <c r="D8" s="4" t="s">
        <v>14</v>
      </c>
      <c r="E8" s="4" t="s">
        <v>15</v>
      </c>
      <c r="F8" s="4" t="s">
        <v>18</v>
      </c>
      <c r="G8" s="4" t="s">
        <v>19</v>
      </c>
      <c r="H8" s="8"/>
    </row>
    <row r="9" spans="1:8" x14ac:dyDescent="0.25">
      <c r="A9" s="9"/>
      <c r="B9" s="10">
        <v>1</v>
      </c>
      <c r="C9" s="14"/>
      <c r="D9" s="14"/>
      <c r="E9" s="14"/>
      <c r="F9" s="14"/>
      <c r="G9" s="14"/>
      <c r="H9" s="8"/>
    </row>
    <row r="10" spans="1:8" x14ac:dyDescent="0.25">
      <c r="A10" s="9"/>
      <c r="B10" s="10">
        <v>2</v>
      </c>
      <c r="C10" s="14"/>
      <c r="D10" s="14"/>
      <c r="E10" s="14"/>
      <c r="F10" s="14"/>
      <c r="G10" s="14"/>
      <c r="H10" s="8"/>
    </row>
    <row r="11" spans="1:8" x14ac:dyDescent="0.25">
      <c r="A11" s="9"/>
      <c r="B11" s="10">
        <v>3</v>
      </c>
      <c r="C11" s="14"/>
      <c r="D11" s="14"/>
      <c r="E11" s="14"/>
      <c r="F11" s="14"/>
      <c r="G11" s="14"/>
      <c r="H11" s="8"/>
    </row>
    <row r="12" spans="1:8" x14ac:dyDescent="0.25">
      <c r="A12" s="9"/>
      <c r="B12" s="10">
        <v>4</v>
      </c>
      <c r="C12" s="14"/>
      <c r="D12" s="14"/>
      <c r="E12" s="14"/>
      <c r="F12" s="14"/>
      <c r="G12" s="14"/>
      <c r="H12" s="8"/>
    </row>
    <row r="13" spans="1:8" x14ac:dyDescent="0.25">
      <c r="A13" s="9"/>
      <c r="B13" s="10">
        <v>5</v>
      </c>
      <c r="C13" s="14"/>
      <c r="D13" s="14"/>
      <c r="E13" s="14"/>
      <c r="F13" s="14"/>
      <c r="G13" s="14"/>
      <c r="H13" s="8"/>
    </row>
    <row r="14" spans="1:8" x14ac:dyDescent="0.25">
      <c r="A14" s="9"/>
      <c r="B14" s="10">
        <v>6</v>
      </c>
      <c r="C14" s="14"/>
      <c r="D14" s="14"/>
      <c r="E14" s="14"/>
      <c r="F14" s="14"/>
      <c r="G14" s="14"/>
      <c r="H14" s="8"/>
    </row>
    <row r="15" spans="1:8" x14ac:dyDescent="0.25">
      <c r="A15" s="9"/>
      <c r="B15" s="10">
        <v>7</v>
      </c>
      <c r="C15" s="14"/>
      <c r="D15" s="14"/>
      <c r="E15" s="14"/>
      <c r="F15" s="14"/>
      <c r="G15" s="14"/>
      <c r="H15" s="8"/>
    </row>
    <row r="16" spans="1:8" x14ac:dyDescent="0.25">
      <c r="A16" s="9"/>
      <c r="B16" s="10">
        <v>8</v>
      </c>
      <c r="C16" s="14"/>
      <c r="D16" s="14"/>
      <c r="E16" s="14"/>
      <c r="F16" s="14"/>
      <c r="G16" s="14"/>
      <c r="H16" s="8"/>
    </row>
    <row r="17" spans="1:8" x14ac:dyDescent="0.25">
      <c r="A17" s="9"/>
      <c r="B17" s="10">
        <v>9</v>
      </c>
      <c r="C17" s="14"/>
      <c r="D17" s="14"/>
      <c r="E17" s="14"/>
      <c r="F17" s="14"/>
      <c r="G17" s="14"/>
      <c r="H17" s="8"/>
    </row>
    <row r="18" spans="1:8" ht="13" thickBot="1" x14ac:dyDescent="0.3">
      <c r="A18" s="9"/>
      <c r="B18" s="10">
        <v>10</v>
      </c>
      <c r="C18" s="14"/>
      <c r="D18" s="14"/>
      <c r="E18" s="14"/>
      <c r="F18" s="14"/>
      <c r="G18" s="14"/>
      <c r="H18" s="8"/>
    </row>
    <row r="19" spans="1:8" ht="13" x14ac:dyDescent="0.3">
      <c r="A19" s="9"/>
      <c r="B19" s="11" t="s">
        <v>0</v>
      </c>
      <c r="C19" s="13" t="e">
        <f>AVERAGE(C9:C18)</f>
        <v>#DIV/0!</v>
      </c>
      <c r="D19" s="13" t="e">
        <f>AVERAGE(D9:D18)</f>
        <v>#DIV/0!</v>
      </c>
      <c r="E19" s="13" t="e">
        <f>AVERAGE(E9:E18)</f>
        <v>#DIV/0!</v>
      </c>
      <c r="F19" s="13" t="e">
        <f>AVERAGE(F9:F18)</f>
        <v>#DIV/0!</v>
      </c>
      <c r="G19" s="13" t="e">
        <f>AVERAGE(G9:G18)</f>
        <v>#DIV/0!</v>
      </c>
      <c r="H19" s="8"/>
    </row>
    <row r="20" spans="1:8" ht="13" x14ac:dyDescent="0.3">
      <c r="A20" s="9"/>
      <c r="B20" s="12" t="s">
        <v>1</v>
      </c>
      <c r="C20" s="7" t="e">
        <f>STDEV(C9:C18)</f>
        <v>#DIV/0!</v>
      </c>
      <c r="D20" s="7" t="e">
        <f>STDEV(D9:D18)</f>
        <v>#DIV/0!</v>
      </c>
      <c r="E20" s="7" t="e">
        <f>STDEV(E9:E18)</f>
        <v>#DIV/0!</v>
      </c>
      <c r="F20" s="7" t="e">
        <f>STDEV(F9:F18)</f>
        <v>#DIV/0!</v>
      </c>
      <c r="G20" s="7" t="e">
        <f>STDEV(G9:G18)</f>
        <v>#DIV/0!</v>
      </c>
      <c r="H20" s="8"/>
    </row>
    <row r="21" spans="1:8" ht="13" x14ac:dyDescent="0.3">
      <c r="A21" s="9"/>
      <c r="B21" s="12" t="s">
        <v>4</v>
      </c>
      <c r="C21" s="7">
        <f>MIN(C9:C18)</f>
        <v>0</v>
      </c>
      <c r="D21" s="7">
        <f>MIN(D9:D18)</f>
        <v>0</v>
      </c>
      <c r="E21" s="7">
        <f>MIN(E9:E18)</f>
        <v>0</v>
      </c>
      <c r="F21" s="7">
        <f>MIN(F9:F18)</f>
        <v>0</v>
      </c>
      <c r="G21" s="7">
        <f>MIN(G9:G18)</f>
        <v>0</v>
      </c>
      <c r="H21" s="8"/>
    </row>
    <row r="22" spans="1:8" ht="13" x14ac:dyDescent="0.3">
      <c r="A22" s="9"/>
      <c r="B22" s="12" t="s">
        <v>5</v>
      </c>
      <c r="C22" s="7">
        <f>MAX(C9:C18)</f>
        <v>0</v>
      </c>
      <c r="D22" s="7">
        <f>MAX(D9:D18)</f>
        <v>0</v>
      </c>
      <c r="E22" s="7">
        <f>MAX(E9:E18)</f>
        <v>0</v>
      </c>
      <c r="F22" s="7">
        <f>MAX(F9:F18)</f>
        <v>0</v>
      </c>
      <c r="G22" s="7">
        <f>MAX(G9:G18)</f>
        <v>0</v>
      </c>
      <c r="H22" s="8"/>
    </row>
    <row r="23" spans="1:8" ht="13" x14ac:dyDescent="0.3">
      <c r="A23" s="9"/>
      <c r="B23" s="12" t="s">
        <v>2</v>
      </c>
      <c r="C23" s="7">
        <f>MAX(C9:C18) - MIN(C9:C18)</f>
        <v>0</v>
      </c>
      <c r="D23" s="7">
        <f>MAX(D9:D18) - MIN(D9:D18)</f>
        <v>0</v>
      </c>
      <c r="E23" s="7">
        <f>MAX(E9:E18) - MIN(E9:E18)</f>
        <v>0</v>
      </c>
      <c r="F23" s="7">
        <f>MAX(F9:F18) - MIN(F9:F18)</f>
        <v>0</v>
      </c>
      <c r="G23" s="7">
        <f>MAX(G9:G18) - MIN(G9:G18)</f>
        <v>0</v>
      </c>
      <c r="H23" s="8"/>
    </row>
    <row r="24" spans="1:8" ht="13" x14ac:dyDescent="0.3">
      <c r="A24" s="8"/>
      <c r="B24" s="5"/>
      <c r="C24" s="7"/>
      <c r="D24" s="7"/>
      <c r="E24" s="7"/>
      <c r="F24" s="7"/>
      <c r="G24" s="7"/>
      <c r="H24" s="8"/>
    </row>
    <row r="25" spans="1:8" ht="13" x14ac:dyDescent="0.3">
      <c r="A25" s="11" t="s">
        <v>17</v>
      </c>
      <c r="B25" s="5">
        <v>1</v>
      </c>
      <c r="C25" s="7" t="e">
        <f>CONFIDENCE(0.05,STDEV(C9:C18),1)</f>
        <v>#DIV/0!</v>
      </c>
      <c r="D25" s="7" t="e">
        <f>CONFIDENCE(0.05,STDEV(D9:D18),1)</f>
        <v>#DIV/0!</v>
      </c>
      <c r="E25" s="7" t="e">
        <f>CONFIDENCE(0.05,STDEV(E9:E18),1)</f>
        <v>#DIV/0!</v>
      </c>
      <c r="F25" s="7" t="e">
        <f>CONFIDENCE(0.05,STDEV(F9:F18),1)</f>
        <v>#DIV/0!</v>
      </c>
      <c r="G25" s="7" t="e">
        <f>CONFIDENCE(0.05,STDEV(G9:G18),1)</f>
        <v>#DIV/0!</v>
      </c>
      <c r="H25" s="8"/>
    </row>
    <row r="26" spans="1:8" ht="13" x14ac:dyDescent="0.3">
      <c r="A26" s="11" t="s">
        <v>16</v>
      </c>
      <c r="B26" s="5">
        <v>2</v>
      </c>
      <c r="C26" s="7" t="e">
        <f>CONFIDENCE(0.05,STDEV(C9:C18),2)</f>
        <v>#DIV/0!</v>
      </c>
      <c r="D26" s="7" t="e">
        <f>CONFIDENCE(0.05,STDEV(D9:D18),2)</f>
        <v>#DIV/0!</v>
      </c>
      <c r="E26" s="7" t="e">
        <f>CONFIDENCE(0.05,STDEV(E9:E18),2)</f>
        <v>#DIV/0!</v>
      </c>
      <c r="F26" s="7" t="e">
        <f>CONFIDENCE(0.05,STDEV(F9:F18),2)</f>
        <v>#DIV/0!</v>
      </c>
      <c r="G26" s="7" t="e">
        <f>CONFIDENCE(0.05,STDEV(G9:G18),2)</f>
        <v>#DIV/0!</v>
      </c>
      <c r="H26" s="8"/>
    </row>
    <row r="27" spans="1:8" ht="13" x14ac:dyDescent="0.3">
      <c r="A27" s="11" t="s">
        <v>6</v>
      </c>
      <c r="B27" s="5">
        <v>3</v>
      </c>
      <c r="C27" s="7" t="e">
        <f>CONFIDENCE(0.05,STDEV(C9:C18),3)</f>
        <v>#DIV/0!</v>
      </c>
      <c r="D27" s="7" t="e">
        <f>CONFIDENCE(0.05,STDEV(D9:D18),3)</f>
        <v>#DIV/0!</v>
      </c>
      <c r="E27" s="7" t="e">
        <f>CONFIDENCE(0.05,STDEV(E9:E18),3)</f>
        <v>#DIV/0!</v>
      </c>
      <c r="F27" s="7" t="e">
        <f>CONFIDENCE(0.05,STDEV(F9:F18),3)</f>
        <v>#DIV/0!</v>
      </c>
      <c r="G27" s="7" t="e">
        <f>CONFIDENCE(0.05,STDEV(G9:G18),3)</f>
        <v>#DIV/0!</v>
      </c>
      <c r="H27" s="8"/>
    </row>
    <row r="28" spans="1:8" ht="13" x14ac:dyDescent="0.3">
      <c r="A28" s="8"/>
      <c r="B28" s="5">
        <v>4</v>
      </c>
      <c r="C28" s="7" t="e">
        <f>CONFIDENCE(0.05,STDEV(C9:C18),4)</f>
        <v>#DIV/0!</v>
      </c>
      <c r="D28" s="7" t="e">
        <f>CONFIDENCE(0.05,STDEV(D9:D18),4)</f>
        <v>#DIV/0!</v>
      </c>
      <c r="E28" s="7" t="e">
        <f>CONFIDENCE(0.05,STDEV(E9:E18),4)</f>
        <v>#DIV/0!</v>
      </c>
      <c r="F28" s="7" t="e">
        <f>CONFIDENCE(0.05,STDEV(F9:F18),4)</f>
        <v>#DIV/0!</v>
      </c>
      <c r="G28" s="7" t="e">
        <f>CONFIDENCE(0.05,STDEV(G9:G18),4)</f>
        <v>#DIV/0!</v>
      </c>
      <c r="H28" s="8"/>
    </row>
    <row r="29" spans="1:8" ht="13" x14ac:dyDescent="0.3">
      <c r="A29" s="8"/>
      <c r="B29" s="5">
        <v>5</v>
      </c>
      <c r="C29" s="7" t="e">
        <f>CONFIDENCE(0.05,STDEV(C9:C18),5)</f>
        <v>#DIV/0!</v>
      </c>
      <c r="D29" s="7" t="e">
        <f>CONFIDENCE(0.05,STDEV(D9:D18),5)</f>
        <v>#DIV/0!</v>
      </c>
      <c r="E29" s="7" t="e">
        <f>CONFIDENCE(0.05,STDEV(E9:E18),5)</f>
        <v>#DIV/0!</v>
      </c>
      <c r="F29" s="7" t="e">
        <f>CONFIDENCE(0.05,STDEV(F9:F18),5)</f>
        <v>#DIV/0!</v>
      </c>
      <c r="G29" s="7" t="e">
        <f>CONFIDENCE(0.05,STDEV(G9:G18),5)</f>
        <v>#DIV/0!</v>
      </c>
      <c r="H29" s="8"/>
    </row>
    <row r="30" spans="1:8" ht="13" x14ac:dyDescent="0.3">
      <c r="A30" s="8"/>
      <c r="B30" s="5">
        <v>6</v>
      </c>
      <c r="C30" s="7" t="e">
        <f>CONFIDENCE(0.05,STDEV(C9:C18),6)</f>
        <v>#DIV/0!</v>
      </c>
      <c r="D30" s="7" t="e">
        <f>CONFIDENCE(0.05,STDEV(D9:D18),6)</f>
        <v>#DIV/0!</v>
      </c>
      <c r="E30" s="7" t="e">
        <f>CONFIDENCE(0.05,STDEV(E9:E18),6)</f>
        <v>#DIV/0!</v>
      </c>
      <c r="F30" s="7" t="e">
        <f>CONFIDENCE(0.05,STDEV(F9:F18),6)</f>
        <v>#DIV/0!</v>
      </c>
      <c r="G30" s="7" t="e">
        <f>CONFIDENCE(0.05,STDEV(G9:G18),6)</f>
        <v>#DIV/0!</v>
      </c>
      <c r="H30" s="8"/>
    </row>
    <row r="31" spans="1:8" ht="13" x14ac:dyDescent="0.3">
      <c r="A31" s="8"/>
      <c r="B31" s="5">
        <v>7</v>
      </c>
      <c r="C31" s="7" t="e">
        <f>CONFIDENCE(0.05,STDEV(C9:C18),7)</f>
        <v>#DIV/0!</v>
      </c>
      <c r="D31" s="7" t="e">
        <f>CONFIDENCE(0.05,STDEV(D9:D18),7)</f>
        <v>#DIV/0!</v>
      </c>
      <c r="E31" s="7" t="e">
        <f>CONFIDENCE(0.05,STDEV(E9:E18),7)</f>
        <v>#DIV/0!</v>
      </c>
      <c r="F31" s="7" t="e">
        <f>CONFIDENCE(0.05,STDEV(F9:F18),7)</f>
        <v>#DIV/0!</v>
      </c>
      <c r="G31" s="7" t="e">
        <f>CONFIDENCE(0.05,STDEV(G9:G18),7)</f>
        <v>#DIV/0!</v>
      </c>
      <c r="H31" s="8"/>
    </row>
    <row r="32" spans="1:8" ht="13" x14ac:dyDescent="0.3">
      <c r="A32" s="8"/>
      <c r="B32" s="5">
        <v>8</v>
      </c>
      <c r="C32" s="7" t="e">
        <f>CONFIDENCE(0.05,STDEV(C9:C18),8)</f>
        <v>#DIV/0!</v>
      </c>
      <c r="D32" s="7" t="e">
        <f>CONFIDENCE(0.05,STDEV(D9:D18),8)</f>
        <v>#DIV/0!</v>
      </c>
      <c r="E32" s="7" t="e">
        <f>CONFIDENCE(0.05,STDEV(E9:E18),8)</f>
        <v>#DIV/0!</v>
      </c>
      <c r="F32" s="7" t="e">
        <f>CONFIDENCE(0.05,STDEV(F9:F18),8)</f>
        <v>#DIV/0!</v>
      </c>
      <c r="G32" s="7" t="e">
        <f>CONFIDENCE(0.05,STDEV(G9:G18),8)</f>
        <v>#DIV/0!</v>
      </c>
      <c r="H32" s="8"/>
    </row>
    <row r="33" spans="1:8" ht="13" x14ac:dyDescent="0.3">
      <c r="A33" s="8"/>
      <c r="B33" s="5">
        <v>9</v>
      </c>
      <c r="C33" s="7" t="e">
        <f>CONFIDENCE(0.05,STDEV(C9:C18),9)</f>
        <v>#DIV/0!</v>
      </c>
      <c r="D33" s="7" t="e">
        <f>CONFIDENCE(0.05,STDEV(D9:D18),9)</f>
        <v>#DIV/0!</v>
      </c>
      <c r="E33" s="7" t="e">
        <f>CONFIDENCE(0.05,STDEV(E9:E18),9)</f>
        <v>#DIV/0!</v>
      </c>
      <c r="F33" s="7" t="e">
        <f>CONFIDENCE(0.05,STDEV(F9:F18),9)</f>
        <v>#DIV/0!</v>
      </c>
      <c r="G33" s="7" t="e">
        <f>CONFIDENCE(0.05,STDEV(G9:G18),9)</f>
        <v>#DIV/0!</v>
      </c>
      <c r="H33" s="8"/>
    </row>
    <row r="34" spans="1:8" ht="13" x14ac:dyDescent="0.3">
      <c r="A34" s="8"/>
      <c r="B34" s="5">
        <v>10</v>
      </c>
      <c r="C34" s="7" t="e">
        <f>CONFIDENCE(0.05,STDEV(C9:C18),10)</f>
        <v>#DIV/0!</v>
      </c>
      <c r="D34" s="7" t="e">
        <f>CONFIDENCE(0.05,STDEV(D9:D18),10)</f>
        <v>#DIV/0!</v>
      </c>
      <c r="E34" s="7" t="e">
        <f>CONFIDENCE(0.05,STDEV(E9:E18),10)</f>
        <v>#DIV/0!</v>
      </c>
      <c r="F34" s="7" t="e">
        <f>CONFIDENCE(0.05,STDEV(F9:F18),10)</f>
        <v>#DIV/0!</v>
      </c>
      <c r="G34" s="7" t="e">
        <f>CONFIDENCE(0.05,STDEV(G9:G18),10)</f>
        <v>#DIV/0!</v>
      </c>
      <c r="H34" s="8"/>
    </row>
    <row r="35" spans="1:8" ht="13" x14ac:dyDescent="0.3">
      <c r="A35" s="8"/>
      <c r="B35" s="5">
        <v>30</v>
      </c>
      <c r="C35" s="7" t="e">
        <f>CONFIDENCE(0.05,STDEV(C9:C18),30)</f>
        <v>#DIV/0!</v>
      </c>
      <c r="D35" s="7" t="e">
        <f>CONFIDENCE(0.05,STDEV(D9:D18),30)</f>
        <v>#DIV/0!</v>
      </c>
      <c r="E35" s="7" t="e">
        <f>CONFIDENCE(0.05,STDEV(E9:E18),30)</f>
        <v>#DIV/0!</v>
      </c>
      <c r="F35" s="7" t="e">
        <f>CONFIDENCE(0.05,STDEV(F9:F18),30)</f>
        <v>#DIV/0!</v>
      </c>
      <c r="G35" s="7" t="e">
        <f>CONFIDENCE(0.05,STDEV(G9:G18),30)</f>
        <v>#DIV/0!</v>
      </c>
      <c r="H35" s="8"/>
    </row>
    <row r="36" spans="1:8" ht="13" x14ac:dyDescent="0.3">
      <c r="A36" s="8"/>
      <c r="B36" s="5">
        <v>50</v>
      </c>
      <c r="C36" s="7" t="e">
        <f>CONFIDENCE(0.05,STDEV(C9:C18),50)</f>
        <v>#DIV/0!</v>
      </c>
      <c r="D36" s="7" t="e">
        <f>CONFIDENCE(0.05,STDEV(D9:D18),50)</f>
        <v>#DIV/0!</v>
      </c>
      <c r="E36" s="7" t="e">
        <f>CONFIDENCE(0.05,STDEV(E9:E18),50)</f>
        <v>#DIV/0!</v>
      </c>
      <c r="F36" s="7" t="e">
        <f>CONFIDENCE(0.05,STDEV(F9:F18),50)</f>
        <v>#DIV/0!</v>
      </c>
      <c r="G36" s="7" t="e">
        <f>CONFIDENCE(0.05,STDEV(G9:G18),50)</f>
        <v>#DIV/0!</v>
      </c>
      <c r="H36" s="8"/>
    </row>
    <row r="37" spans="1:8" x14ac:dyDescent="0.25">
      <c r="A37" s="8"/>
      <c r="B37" s="9"/>
      <c r="C37" s="8"/>
      <c r="D37" s="8"/>
      <c r="E37" s="8"/>
      <c r="F37" s="8"/>
      <c r="G37" s="8"/>
      <c r="H37" s="8"/>
    </row>
  </sheetData>
  <pageMargins left="0.7" right="0.7" top="0.75" bottom="0.75" header="0.3" footer="0.3"/>
  <pageSetup orientation="landscape" horizontalDpi="300" verticalDpi="300" r:id="rId1"/>
  <headerFooter>
    <oddHeader xml:space="preserve">&amp;RVerification of Sample Measurement Repeatabilty
&amp;A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abSelected="1" view="pageLayout" zoomScaleNormal="100" workbookViewId="0">
      <selection activeCell="A8" sqref="A8"/>
    </sheetView>
  </sheetViews>
  <sheetFormatPr defaultRowHeight="12.5" x14ac:dyDescent="0.25"/>
  <cols>
    <col min="1" max="1" width="34.36328125" customWidth="1"/>
    <col min="2" max="2" width="27.6328125" customWidth="1"/>
  </cols>
  <sheetData>
    <row r="1" spans="1:8" x14ac:dyDescent="0.25">
      <c r="A1" s="8"/>
      <c r="B1" s="9"/>
      <c r="C1" s="8"/>
      <c r="D1" s="8"/>
      <c r="E1" s="8"/>
      <c r="F1" s="8"/>
      <c r="G1" s="8"/>
      <c r="H1" s="8"/>
    </row>
    <row r="2" spans="1:8" ht="13" x14ac:dyDescent="0.3">
      <c r="A2" s="8"/>
      <c r="B2" s="11" t="s">
        <v>8</v>
      </c>
      <c r="C2" s="15"/>
      <c r="D2" s="1"/>
      <c r="E2" s="1"/>
      <c r="F2" s="8"/>
      <c r="G2" s="8"/>
      <c r="H2" s="8"/>
    </row>
    <row r="3" spans="1:8" ht="13" x14ac:dyDescent="0.3">
      <c r="A3" s="8"/>
      <c r="B3" s="11" t="s">
        <v>9</v>
      </c>
      <c r="C3" s="15"/>
      <c r="D3" s="1"/>
      <c r="E3" s="1"/>
      <c r="F3" s="8"/>
      <c r="G3" s="8"/>
      <c r="H3" s="8"/>
    </row>
    <row r="4" spans="1:8" ht="13" x14ac:dyDescent="0.3">
      <c r="A4" s="8"/>
      <c r="B4" s="11" t="s">
        <v>10</v>
      </c>
      <c r="C4" s="15"/>
      <c r="D4" s="1"/>
      <c r="E4" s="1"/>
      <c r="F4" s="8"/>
      <c r="G4" s="8"/>
      <c r="H4" s="8"/>
    </row>
    <row r="5" spans="1:8" ht="13" x14ac:dyDescent="0.3">
      <c r="A5" s="8"/>
      <c r="B5" s="11" t="s">
        <v>11</v>
      </c>
      <c r="C5" s="15"/>
      <c r="D5" s="1"/>
      <c r="E5" s="1"/>
      <c r="F5" s="8"/>
      <c r="G5" s="8"/>
      <c r="H5" s="8"/>
    </row>
    <row r="6" spans="1:8" ht="13" x14ac:dyDescent="0.3">
      <c r="A6" s="8"/>
      <c r="B6" s="11"/>
      <c r="C6" s="2"/>
      <c r="D6" s="1"/>
      <c r="E6" s="1"/>
      <c r="F6" s="8"/>
      <c r="G6" s="8"/>
      <c r="H6" s="8"/>
    </row>
    <row r="7" spans="1:8" ht="13" x14ac:dyDescent="0.3">
      <c r="A7" s="8"/>
      <c r="B7" s="16" t="s">
        <v>22</v>
      </c>
      <c r="C7" s="4" t="s">
        <v>12</v>
      </c>
      <c r="D7" s="1"/>
      <c r="E7" s="4" t="s">
        <v>7</v>
      </c>
      <c r="F7" s="4" t="s">
        <v>7</v>
      </c>
      <c r="G7" s="4" t="s">
        <v>7</v>
      </c>
      <c r="H7" s="8"/>
    </row>
    <row r="8" spans="1:8" ht="13" x14ac:dyDescent="0.3">
      <c r="A8" s="3"/>
      <c r="B8" s="6" t="s">
        <v>3</v>
      </c>
      <c r="C8" s="4" t="s">
        <v>13</v>
      </c>
      <c r="D8" s="4" t="s">
        <v>14</v>
      </c>
      <c r="E8" s="4" t="s">
        <v>15</v>
      </c>
      <c r="F8" s="4" t="s">
        <v>18</v>
      </c>
      <c r="G8" s="4" t="s">
        <v>19</v>
      </c>
      <c r="H8" s="8"/>
    </row>
    <row r="9" spans="1:8" x14ac:dyDescent="0.25">
      <c r="A9" s="9"/>
      <c r="B9" s="10">
        <v>1</v>
      </c>
      <c r="C9" s="14"/>
      <c r="D9" s="14"/>
      <c r="E9" s="14"/>
      <c r="F9" s="14"/>
      <c r="G9" s="14"/>
      <c r="H9" s="8"/>
    </row>
    <row r="10" spans="1:8" x14ac:dyDescent="0.25">
      <c r="A10" s="9"/>
      <c r="B10" s="10">
        <v>2</v>
      </c>
      <c r="C10" s="14"/>
      <c r="D10" s="14"/>
      <c r="E10" s="14"/>
      <c r="F10" s="14"/>
      <c r="G10" s="14"/>
      <c r="H10" s="8"/>
    </row>
    <row r="11" spans="1:8" x14ac:dyDescent="0.25">
      <c r="A11" s="9"/>
      <c r="B11" s="10">
        <v>3</v>
      </c>
      <c r="C11" s="14"/>
      <c r="D11" s="14"/>
      <c r="E11" s="14"/>
      <c r="F11" s="14"/>
      <c r="G11" s="14"/>
      <c r="H11" s="8"/>
    </row>
    <row r="12" spans="1:8" x14ac:dyDescent="0.25">
      <c r="A12" s="9"/>
      <c r="B12" s="10">
        <v>4</v>
      </c>
      <c r="C12" s="14"/>
      <c r="D12" s="14"/>
      <c r="E12" s="14"/>
      <c r="F12" s="14"/>
      <c r="G12" s="14"/>
      <c r="H12" s="8"/>
    </row>
    <row r="13" spans="1:8" x14ac:dyDescent="0.25">
      <c r="A13" s="9"/>
      <c r="B13" s="10">
        <v>5</v>
      </c>
      <c r="C13" s="14"/>
      <c r="D13" s="14"/>
      <c r="E13" s="14"/>
      <c r="F13" s="14"/>
      <c r="G13" s="14"/>
      <c r="H13" s="8"/>
    </row>
    <row r="14" spans="1:8" x14ac:dyDescent="0.25">
      <c r="A14" s="9"/>
      <c r="B14" s="10">
        <v>6</v>
      </c>
      <c r="C14" s="14"/>
      <c r="D14" s="14"/>
      <c r="E14" s="14"/>
      <c r="F14" s="14"/>
      <c r="G14" s="14"/>
      <c r="H14" s="8"/>
    </row>
    <row r="15" spans="1:8" x14ac:dyDescent="0.25">
      <c r="A15" s="9"/>
      <c r="B15" s="10">
        <v>7</v>
      </c>
      <c r="C15" s="14"/>
      <c r="D15" s="14"/>
      <c r="E15" s="14"/>
      <c r="F15" s="14"/>
      <c r="G15" s="14"/>
      <c r="H15" s="8"/>
    </row>
    <row r="16" spans="1:8" x14ac:dyDescent="0.25">
      <c r="A16" s="9"/>
      <c r="B16" s="10">
        <v>8</v>
      </c>
      <c r="C16" s="14"/>
      <c r="D16" s="14"/>
      <c r="E16" s="14"/>
      <c r="F16" s="14"/>
      <c r="G16" s="14"/>
      <c r="H16" s="8"/>
    </row>
    <row r="17" spans="1:8" x14ac:dyDescent="0.25">
      <c r="A17" s="9"/>
      <c r="B17" s="10">
        <v>9</v>
      </c>
      <c r="C17" s="14"/>
      <c r="D17" s="14"/>
      <c r="E17" s="14"/>
      <c r="F17" s="14"/>
      <c r="G17" s="14"/>
      <c r="H17" s="8"/>
    </row>
    <row r="18" spans="1:8" ht="13" thickBot="1" x14ac:dyDescent="0.3">
      <c r="A18" s="9"/>
      <c r="B18" s="10">
        <v>10</v>
      </c>
      <c r="C18" s="14"/>
      <c r="D18" s="14"/>
      <c r="E18" s="14"/>
      <c r="F18" s="14"/>
      <c r="G18" s="14"/>
      <c r="H18" s="8"/>
    </row>
    <row r="19" spans="1:8" ht="13" x14ac:dyDescent="0.3">
      <c r="A19" s="9"/>
      <c r="B19" s="11" t="s">
        <v>0</v>
      </c>
      <c r="C19" s="13" t="e">
        <f>AVERAGE(C9:C18)</f>
        <v>#DIV/0!</v>
      </c>
      <c r="D19" s="13" t="e">
        <f>AVERAGE(D9:D18)</f>
        <v>#DIV/0!</v>
      </c>
      <c r="E19" s="13" t="e">
        <f>AVERAGE(E9:E18)</f>
        <v>#DIV/0!</v>
      </c>
      <c r="F19" s="13" t="e">
        <f>AVERAGE(F9:F18)</f>
        <v>#DIV/0!</v>
      </c>
      <c r="G19" s="13" t="e">
        <f>AVERAGE(G9:G18)</f>
        <v>#DIV/0!</v>
      </c>
      <c r="H19" s="8"/>
    </row>
    <row r="20" spans="1:8" ht="13" x14ac:dyDescent="0.3">
      <c r="A20" s="9"/>
      <c r="B20" s="12" t="s">
        <v>1</v>
      </c>
      <c r="C20" s="7" t="e">
        <f>STDEV(C9:C18)</f>
        <v>#DIV/0!</v>
      </c>
      <c r="D20" s="7" t="e">
        <f>STDEV(D9:D18)</f>
        <v>#DIV/0!</v>
      </c>
      <c r="E20" s="7" t="e">
        <f>STDEV(E9:E18)</f>
        <v>#DIV/0!</v>
      </c>
      <c r="F20" s="7" t="e">
        <f>STDEV(F9:F18)</f>
        <v>#DIV/0!</v>
      </c>
      <c r="G20" s="7" t="e">
        <f>STDEV(G9:G18)</f>
        <v>#DIV/0!</v>
      </c>
      <c r="H20" s="8"/>
    </row>
    <row r="21" spans="1:8" ht="13" x14ac:dyDescent="0.3">
      <c r="A21" s="9"/>
      <c r="B21" s="12" t="s">
        <v>4</v>
      </c>
      <c r="C21" s="7">
        <f>MIN(C9:C18)</f>
        <v>0</v>
      </c>
      <c r="D21" s="7">
        <f>MIN(D9:D18)</f>
        <v>0</v>
      </c>
      <c r="E21" s="7">
        <f>MIN(E9:E18)</f>
        <v>0</v>
      </c>
      <c r="F21" s="7">
        <f>MIN(F9:F18)</f>
        <v>0</v>
      </c>
      <c r="G21" s="7">
        <f>MIN(G9:G18)</f>
        <v>0</v>
      </c>
      <c r="H21" s="8"/>
    </row>
    <row r="22" spans="1:8" ht="13" x14ac:dyDescent="0.3">
      <c r="A22" s="9"/>
      <c r="B22" s="12" t="s">
        <v>5</v>
      </c>
      <c r="C22" s="7">
        <f>MAX(C9:C18)</f>
        <v>0</v>
      </c>
      <c r="D22" s="7">
        <f>MAX(D9:D18)</f>
        <v>0</v>
      </c>
      <c r="E22" s="7">
        <f>MAX(E9:E18)</f>
        <v>0</v>
      </c>
      <c r="F22" s="7">
        <f>MAX(F9:F18)</f>
        <v>0</v>
      </c>
      <c r="G22" s="7">
        <f>MAX(G9:G18)</f>
        <v>0</v>
      </c>
      <c r="H22" s="8"/>
    </row>
    <row r="23" spans="1:8" ht="13" x14ac:dyDescent="0.3">
      <c r="A23" s="9"/>
      <c r="B23" s="12" t="s">
        <v>2</v>
      </c>
      <c r="C23" s="7">
        <f>MAX(C9:C18) - MIN(C9:C18)</f>
        <v>0</v>
      </c>
      <c r="D23" s="7">
        <f>MAX(D9:D18) - MIN(D9:D18)</f>
        <v>0</v>
      </c>
      <c r="E23" s="7">
        <f>MAX(E9:E18) - MIN(E9:E18)</f>
        <v>0</v>
      </c>
      <c r="F23" s="7">
        <f>MAX(F9:F18) - MIN(F9:F18)</f>
        <v>0</v>
      </c>
      <c r="G23" s="7">
        <f>MAX(G9:G18) - MIN(G9:G18)</f>
        <v>0</v>
      </c>
      <c r="H23" s="8"/>
    </row>
    <row r="24" spans="1:8" ht="13" x14ac:dyDescent="0.3">
      <c r="A24" s="8"/>
      <c r="B24" s="5"/>
      <c r="C24" s="7"/>
      <c r="D24" s="7"/>
      <c r="E24" s="7"/>
      <c r="F24" s="7"/>
      <c r="G24" s="7"/>
      <c r="H24" s="8"/>
    </row>
    <row r="25" spans="1:8" ht="13" x14ac:dyDescent="0.3">
      <c r="A25" s="11" t="s">
        <v>17</v>
      </c>
      <c r="B25" s="5">
        <v>1</v>
      </c>
      <c r="C25" s="7" t="e">
        <f>CONFIDENCE(0.05,STDEV(C9:C18),1)</f>
        <v>#DIV/0!</v>
      </c>
      <c r="D25" s="7" t="e">
        <f>CONFIDENCE(0.05,STDEV(D9:D18),1)</f>
        <v>#DIV/0!</v>
      </c>
      <c r="E25" s="7" t="e">
        <f>CONFIDENCE(0.05,STDEV(E9:E18),1)</f>
        <v>#DIV/0!</v>
      </c>
      <c r="F25" s="7" t="e">
        <f>CONFIDENCE(0.05,STDEV(F9:F18),1)</f>
        <v>#DIV/0!</v>
      </c>
      <c r="G25" s="7" t="e">
        <f>CONFIDENCE(0.05,STDEV(G9:G18),1)</f>
        <v>#DIV/0!</v>
      </c>
      <c r="H25" s="8"/>
    </row>
    <row r="26" spans="1:8" ht="13" x14ac:dyDescent="0.3">
      <c r="A26" s="11" t="s">
        <v>16</v>
      </c>
      <c r="B26" s="5">
        <v>2</v>
      </c>
      <c r="C26" s="7" t="e">
        <f>CONFIDENCE(0.05,STDEV(C9:C18),2)</f>
        <v>#DIV/0!</v>
      </c>
      <c r="D26" s="7" t="e">
        <f>CONFIDENCE(0.05,STDEV(D9:D18),2)</f>
        <v>#DIV/0!</v>
      </c>
      <c r="E26" s="7" t="e">
        <f>CONFIDENCE(0.05,STDEV(E9:E18),2)</f>
        <v>#DIV/0!</v>
      </c>
      <c r="F26" s="7" t="e">
        <f>CONFIDENCE(0.05,STDEV(F9:F18),2)</f>
        <v>#DIV/0!</v>
      </c>
      <c r="G26" s="7" t="e">
        <f>CONFIDENCE(0.05,STDEV(G9:G18),2)</f>
        <v>#DIV/0!</v>
      </c>
      <c r="H26" s="8"/>
    </row>
    <row r="27" spans="1:8" ht="13" x14ac:dyDescent="0.3">
      <c r="A27" s="11" t="s">
        <v>6</v>
      </c>
      <c r="B27" s="5">
        <v>3</v>
      </c>
      <c r="C27" s="7" t="e">
        <f>CONFIDENCE(0.05,STDEV(C9:C18),3)</f>
        <v>#DIV/0!</v>
      </c>
      <c r="D27" s="7" t="e">
        <f>CONFIDENCE(0.05,STDEV(D9:D18),3)</f>
        <v>#DIV/0!</v>
      </c>
      <c r="E27" s="7" t="e">
        <f>CONFIDENCE(0.05,STDEV(E9:E18),3)</f>
        <v>#DIV/0!</v>
      </c>
      <c r="F27" s="7" t="e">
        <f>CONFIDENCE(0.05,STDEV(F9:F18),3)</f>
        <v>#DIV/0!</v>
      </c>
      <c r="G27" s="7" t="e">
        <f>CONFIDENCE(0.05,STDEV(G9:G18),3)</f>
        <v>#DIV/0!</v>
      </c>
      <c r="H27" s="8"/>
    </row>
    <row r="28" spans="1:8" ht="13" x14ac:dyDescent="0.3">
      <c r="A28" s="8"/>
      <c r="B28" s="5">
        <v>4</v>
      </c>
      <c r="C28" s="7" t="e">
        <f>CONFIDENCE(0.05,STDEV(C9:C18),4)</f>
        <v>#DIV/0!</v>
      </c>
      <c r="D28" s="7" t="e">
        <f>CONFIDENCE(0.05,STDEV(D9:D18),4)</f>
        <v>#DIV/0!</v>
      </c>
      <c r="E28" s="7" t="e">
        <f>CONFIDENCE(0.05,STDEV(E9:E18),4)</f>
        <v>#DIV/0!</v>
      </c>
      <c r="F28" s="7" t="e">
        <f>CONFIDENCE(0.05,STDEV(F9:F18),4)</f>
        <v>#DIV/0!</v>
      </c>
      <c r="G28" s="7" t="e">
        <f>CONFIDENCE(0.05,STDEV(G9:G18),4)</f>
        <v>#DIV/0!</v>
      </c>
      <c r="H28" s="8"/>
    </row>
    <row r="29" spans="1:8" ht="13" x14ac:dyDescent="0.3">
      <c r="A29" s="8"/>
      <c r="B29" s="5">
        <v>5</v>
      </c>
      <c r="C29" s="7" t="e">
        <f>CONFIDENCE(0.05,STDEV(C9:C18),5)</f>
        <v>#DIV/0!</v>
      </c>
      <c r="D29" s="7" t="e">
        <f>CONFIDENCE(0.05,STDEV(D9:D18),5)</f>
        <v>#DIV/0!</v>
      </c>
      <c r="E29" s="7" t="e">
        <f>CONFIDENCE(0.05,STDEV(E9:E18),5)</f>
        <v>#DIV/0!</v>
      </c>
      <c r="F29" s="7" t="e">
        <f>CONFIDENCE(0.05,STDEV(F9:F18),5)</f>
        <v>#DIV/0!</v>
      </c>
      <c r="G29" s="7" t="e">
        <f>CONFIDENCE(0.05,STDEV(G9:G18),5)</f>
        <v>#DIV/0!</v>
      </c>
      <c r="H29" s="8"/>
    </row>
    <row r="30" spans="1:8" ht="13" x14ac:dyDescent="0.3">
      <c r="A30" s="8"/>
      <c r="B30" s="5">
        <v>6</v>
      </c>
      <c r="C30" s="7" t="e">
        <f>CONFIDENCE(0.05,STDEV(C9:C18),6)</f>
        <v>#DIV/0!</v>
      </c>
      <c r="D30" s="7" t="e">
        <f>CONFIDENCE(0.05,STDEV(D9:D18),6)</f>
        <v>#DIV/0!</v>
      </c>
      <c r="E30" s="7" t="e">
        <f>CONFIDENCE(0.05,STDEV(E9:E18),6)</f>
        <v>#DIV/0!</v>
      </c>
      <c r="F30" s="7" t="e">
        <f>CONFIDENCE(0.05,STDEV(F9:F18),6)</f>
        <v>#DIV/0!</v>
      </c>
      <c r="G30" s="7" t="e">
        <f>CONFIDENCE(0.05,STDEV(G9:G18),6)</f>
        <v>#DIV/0!</v>
      </c>
      <c r="H30" s="8"/>
    </row>
    <row r="31" spans="1:8" ht="13" x14ac:dyDescent="0.3">
      <c r="A31" s="8"/>
      <c r="B31" s="5">
        <v>7</v>
      </c>
      <c r="C31" s="7" t="e">
        <f>CONFIDENCE(0.05,STDEV(C9:C18),7)</f>
        <v>#DIV/0!</v>
      </c>
      <c r="D31" s="7" t="e">
        <f>CONFIDENCE(0.05,STDEV(D9:D18),7)</f>
        <v>#DIV/0!</v>
      </c>
      <c r="E31" s="7" t="e">
        <f>CONFIDENCE(0.05,STDEV(E9:E18),7)</f>
        <v>#DIV/0!</v>
      </c>
      <c r="F31" s="7" t="e">
        <f>CONFIDENCE(0.05,STDEV(F9:F18),7)</f>
        <v>#DIV/0!</v>
      </c>
      <c r="G31" s="7" t="e">
        <f>CONFIDENCE(0.05,STDEV(G9:G18),7)</f>
        <v>#DIV/0!</v>
      </c>
      <c r="H31" s="8"/>
    </row>
    <row r="32" spans="1:8" ht="13" x14ac:dyDescent="0.3">
      <c r="A32" s="8"/>
      <c r="B32" s="5">
        <v>8</v>
      </c>
      <c r="C32" s="7" t="e">
        <f>CONFIDENCE(0.05,STDEV(C9:C18),8)</f>
        <v>#DIV/0!</v>
      </c>
      <c r="D32" s="7" t="e">
        <f>CONFIDENCE(0.05,STDEV(D9:D18),8)</f>
        <v>#DIV/0!</v>
      </c>
      <c r="E32" s="7" t="e">
        <f>CONFIDENCE(0.05,STDEV(E9:E18),8)</f>
        <v>#DIV/0!</v>
      </c>
      <c r="F32" s="7" t="e">
        <f>CONFIDENCE(0.05,STDEV(F9:F18),8)</f>
        <v>#DIV/0!</v>
      </c>
      <c r="G32" s="7" t="e">
        <f>CONFIDENCE(0.05,STDEV(G9:G18),8)</f>
        <v>#DIV/0!</v>
      </c>
      <c r="H32" s="8"/>
    </row>
    <row r="33" spans="1:8" ht="13" x14ac:dyDescent="0.3">
      <c r="A33" s="8"/>
      <c r="B33" s="5">
        <v>9</v>
      </c>
      <c r="C33" s="7" t="e">
        <f>CONFIDENCE(0.05,STDEV(C9:C18),9)</f>
        <v>#DIV/0!</v>
      </c>
      <c r="D33" s="7" t="e">
        <f>CONFIDENCE(0.05,STDEV(D9:D18),9)</f>
        <v>#DIV/0!</v>
      </c>
      <c r="E33" s="7" t="e">
        <f>CONFIDENCE(0.05,STDEV(E9:E18),9)</f>
        <v>#DIV/0!</v>
      </c>
      <c r="F33" s="7" t="e">
        <f>CONFIDENCE(0.05,STDEV(F9:F18),9)</f>
        <v>#DIV/0!</v>
      </c>
      <c r="G33" s="7" t="e">
        <f>CONFIDENCE(0.05,STDEV(G9:G18),9)</f>
        <v>#DIV/0!</v>
      </c>
      <c r="H33" s="8"/>
    </row>
    <row r="34" spans="1:8" ht="13" x14ac:dyDescent="0.3">
      <c r="A34" s="8"/>
      <c r="B34" s="5">
        <v>10</v>
      </c>
      <c r="C34" s="7" t="e">
        <f>CONFIDENCE(0.05,STDEV(C9:C18),10)</f>
        <v>#DIV/0!</v>
      </c>
      <c r="D34" s="7" t="e">
        <f>CONFIDENCE(0.05,STDEV(D9:D18),10)</f>
        <v>#DIV/0!</v>
      </c>
      <c r="E34" s="7" t="e">
        <f>CONFIDENCE(0.05,STDEV(E9:E18),10)</f>
        <v>#DIV/0!</v>
      </c>
      <c r="F34" s="7" t="e">
        <f>CONFIDENCE(0.05,STDEV(F9:F18),10)</f>
        <v>#DIV/0!</v>
      </c>
      <c r="G34" s="7" t="e">
        <f>CONFIDENCE(0.05,STDEV(G9:G18),10)</f>
        <v>#DIV/0!</v>
      </c>
      <c r="H34" s="8"/>
    </row>
    <row r="35" spans="1:8" ht="13" x14ac:dyDescent="0.3">
      <c r="A35" s="8"/>
      <c r="B35" s="5">
        <v>30</v>
      </c>
      <c r="C35" s="7" t="e">
        <f>CONFIDENCE(0.05,STDEV(C9:C18),30)</f>
        <v>#DIV/0!</v>
      </c>
      <c r="D35" s="7" t="e">
        <f>CONFIDENCE(0.05,STDEV(D9:D18),30)</f>
        <v>#DIV/0!</v>
      </c>
      <c r="E35" s="7" t="e">
        <f>CONFIDENCE(0.05,STDEV(E9:E18),30)</f>
        <v>#DIV/0!</v>
      </c>
      <c r="F35" s="7" t="e">
        <f>CONFIDENCE(0.05,STDEV(F9:F18),30)</f>
        <v>#DIV/0!</v>
      </c>
      <c r="G35" s="7" t="e">
        <f>CONFIDENCE(0.05,STDEV(G9:G18),30)</f>
        <v>#DIV/0!</v>
      </c>
      <c r="H35" s="8"/>
    </row>
    <row r="36" spans="1:8" ht="13" x14ac:dyDescent="0.3">
      <c r="A36" s="8"/>
      <c r="B36" s="5">
        <v>50</v>
      </c>
      <c r="C36" s="7" t="e">
        <f>CONFIDENCE(0.05,STDEV(C9:C18),50)</f>
        <v>#DIV/0!</v>
      </c>
      <c r="D36" s="7" t="e">
        <f>CONFIDENCE(0.05,STDEV(D9:D18),50)</f>
        <v>#DIV/0!</v>
      </c>
      <c r="E36" s="7" t="e">
        <f>CONFIDENCE(0.05,STDEV(E9:E18),50)</f>
        <v>#DIV/0!</v>
      </c>
      <c r="F36" s="7" t="e">
        <f>CONFIDENCE(0.05,STDEV(F9:F18),50)</f>
        <v>#DIV/0!</v>
      </c>
      <c r="G36" s="7" t="e">
        <f>CONFIDENCE(0.05,STDEV(G9:G18),50)</f>
        <v>#DIV/0!</v>
      </c>
      <c r="H36" s="8"/>
    </row>
    <row r="37" spans="1:8" x14ac:dyDescent="0.25">
      <c r="A37" s="8"/>
      <c r="B37" s="9"/>
      <c r="C37" s="8"/>
      <c r="D37" s="8"/>
      <c r="E37" s="8"/>
      <c r="F37" s="8"/>
      <c r="G37" s="8"/>
      <c r="H37" s="8"/>
    </row>
  </sheetData>
  <pageMargins left="0.7" right="0.7" top="0.75" bottom="0.75" header="0.3" footer="0.3"/>
  <pageSetup orientation="landscape" horizontalDpi="300" verticalDpi="300" r:id="rId1"/>
  <headerFooter>
    <oddHeader xml:space="preserve">&amp;RVerification of Sample Measurement Repeatabilty
&amp;A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10x on White Tile</vt:lpstr>
      <vt:lpstr>10x on Plaques</vt:lpstr>
      <vt:lpstr>10x on Pellets</vt:lpstr>
      <vt:lpstr>'10x on Plaques'!Print_Area</vt:lpstr>
      <vt:lpstr>'10x on White Tile'!Print_Area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Gordon Leggett</dc:creator>
  <cp:lastModifiedBy>Gordon Leggett</cp:lastModifiedBy>
  <cp:lastPrinted>2014-12-05T16:37:05Z</cp:lastPrinted>
  <dcterms:created xsi:type="dcterms:W3CDTF">1997-10-08T13:23:30Z</dcterms:created>
  <dcterms:modified xsi:type="dcterms:W3CDTF">2014-12-05T16:42:13Z</dcterms:modified>
</cp:coreProperties>
</file>