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wellg\Documents\"/>
    </mc:Choice>
  </mc:AlternateContent>
  <xr:revisionPtr revIDLastSave="0" documentId="8_{A6C32880-54ED-416D-B655-6CC784842287}" xr6:coauthVersionLast="41" xr6:coauthVersionMax="41" xr10:uidLastSave="{00000000-0000-0000-0000-000000000000}"/>
  <bookViews>
    <workbookView xWindow="-28920" yWindow="-120" windowWidth="29040" windowHeight="15840" xr2:uid="{7BFEA731-40DD-44C8-A8D4-D840FBDAA4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39" i="1" l="1"/>
  <c r="V39" i="1"/>
  <c r="U39" i="1"/>
  <c r="S39" i="1"/>
  <c r="R39" i="1"/>
  <c r="Q39" i="1"/>
  <c r="O39" i="1"/>
  <c r="N39" i="1"/>
  <c r="M39" i="1"/>
  <c r="K39" i="1"/>
  <c r="J39" i="1"/>
  <c r="I39" i="1"/>
  <c r="G39" i="1"/>
  <c r="F39" i="1"/>
  <c r="E39" i="1"/>
  <c r="W38" i="1"/>
  <c r="V38" i="1"/>
  <c r="U38" i="1"/>
  <c r="S38" i="1"/>
  <c r="R38" i="1"/>
  <c r="Q38" i="1"/>
  <c r="O38" i="1"/>
  <c r="N38" i="1"/>
  <c r="M38" i="1"/>
  <c r="K38" i="1"/>
  <c r="J38" i="1"/>
  <c r="I38" i="1"/>
  <c r="G38" i="1"/>
  <c r="F38" i="1"/>
  <c r="E38" i="1"/>
  <c r="W34" i="1"/>
  <c r="V34" i="1"/>
  <c r="U34" i="1"/>
  <c r="S34" i="1"/>
  <c r="R34" i="1"/>
  <c r="Q34" i="1"/>
  <c r="O34" i="1"/>
  <c r="N34" i="1"/>
  <c r="M34" i="1"/>
  <c r="K34" i="1"/>
  <c r="J34" i="1"/>
  <c r="I34" i="1"/>
  <c r="G34" i="1"/>
  <c r="F34" i="1"/>
  <c r="E34" i="1"/>
  <c r="W33" i="1"/>
  <c r="V33" i="1"/>
  <c r="U33" i="1"/>
  <c r="S33" i="1"/>
  <c r="R33" i="1"/>
  <c r="Q33" i="1"/>
  <c r="O33" i="1"/>
  <c r="N33" i="1"/>
  <c r="M33" i="1"/>
  <c r="K33" i="1"/>
  <c r="J33" i="1"/>
  <c r="I33" i="1"/>
  <c r="G33" i="1"/>
  <c r="F33" i="1"/>
  <c r="E33" i="1"/>
  <c r="W29" i="1"/>
  <c r="V29" i="1"/>
  <c r="U29" i="1"/>
  <c r="S29" i="1"/>
  <c r="R29" i="1"/>
  <c r="Q29" i="1"/>
  <c r="O29" i="1"/>
  <c r="N29" i="1"/>
  <c r="M29" i="1"/>
  <c r="K29" i="1"/>
  <c r="J29" i="1"/>
  <c r="I29" i="1"/>
  <c r="G29" i="1"/>
  <c r="F29" i="1"/>
  <c r="E29" i="1"/>
  <c r="W28" i="1"/>
  <c r="V28" i="1"/>
  <c r="U28" i="1"/>
  <c r="S28" i="1"/>
  <c r="R28" i="1"/>
  <c r="Q28" i="1"/>
  <c r="O28" i="1"/>
  <c r="N28" i="1"/>
  <c r="M28" i="1"/>
  <c r="K28" i="1"/>
  <c r="J28" i="1"/>
  <c r="I28" i="1"/>
  <c r="G28" i="1"/>
  <c r="F28" i="1"/>
  <c r="E28" i="1"/>
  <c r="W24" i="1"/>
  <c r="V24" i="1"/>
  <c r="U24" i="1"/>
  <c r="S24" i="1"/>
  <c r="R24" i="1"/>
  <c r="Q24" i="1"/>
  <c r="O24" i="1"/>
  <c r="N24" i="1"/>
  <c r="M24" i="1"/>
  <c r="K24" i="1"/>
  <c r="J24" i="1"/>
  <c r="I24" i="1"/>
  <c r="G24" i="1"/>
  <c r="F24" i="1"/>
  <c r="E24" i="1"/>
  <c r="W23" i="1"/>
  <c r="V23" i="1"/>
  <c r="U23" i="1"/>
  <c r="S23" i="1"/>
  <c r="R23" i="1"/>
  <c r="Q23" i="1"/>
  <c r="O23" i="1"/>
  <c r="N23" i="1"/>
  <c r="M23" i="1"/>
  <c r="K23" i="1"/>
  <c r="J23" i="1"/>
  <c r="I23" i="1"/>
  <c r="G23" i="1"/>
  <c r="F23" i="1"/>
  <c r="E23" i="1"/>
  <c r="W19" i="1"/>
  <c r="V19" i="1"/>
  <c r="U19" i="1"/>
  <c r="S19" i="1"/>
  <c r="R19" i="1"/>
  <c r="Q19" i="1"/>
  <c r="O19" i="1"/>
  <c r="N19" i="1"/>
  <c r="M19" i="1"/>
  <c r="K19" i="1"/>
  <c r="J19" i="1"/>
  <c r="I19" i="1"/>
  <c r="G19" i="1"/>
  <c r="F19" i="1"/>
  <c r="E19" i="1"/>
  <c r="W18" i="1"/>
  <c r="V18" i="1"/>
  <c r="U18" i="1"/>
  <c r="S18" i="1"/>
  <c r="R18" i="1"/>
  <c r="Q18" i="1"/>
  <c r="O18" i="1"/>
  <c r="N18" i="1"/>
  <c r="M18" i="1"/>
  <c r="K18" i="1"/>
  <c r="J18" i="1"/>
  <c r="I18" i="1"/>
  <c r="G18" i="1"/>
  <c r="F18" i="1"/>
  <c r="E18" i="1"/>
  <c r="W14" i="1"/>
  <c r="V14" i="1"/>
  <c r="U14" i="1"/>
  <c r="S14" i="1"/>
  <c r="R14" i="1"/>
  <c r="Q14" i="1"/>
  <c r="O14" i="1"/>
  <c r="N14" i="1"/>
  <c r="M14" i="1"/>
  <c r="K14" i="1"/>
  <c r="J14" i="1"/>
  <c r="I14" i="1"/>
  <c r="G14" i="1"/>
  <c r="F14" i="1"/>
  <c r="E14" i="1"/>
  <c r="W13" i="1"/>
  <c r="V13" i="1"/>
  <c r="U13" i="1"/>
  <c r="S13" i="1"/>
  <c r="R13" i="1"/>
  <c r="Q13" i="1"/>
  <c r="O13" i="1"/>
  <c r="N13" i="1"/>
  <c r="M13" i="1"/>
  <c r="K13" i="1"/>
  <c r="J13" i="1"/>
  <c r="I13" i="1"/>
  <c r="K9" i="1" s="1"/>
  <c r="G13" i="1"/>
  <c r="F13" i="1"/>
  <c r="E13" i="1"/>
  <c r="W9" i="1"/>
  <c r="V9" i="1"/>
  <c r="U9" i="1"/>
  <c r="S9" i="1"/>
  <c r="R9" i="1"/>
  <c r="Q9" i="1"/>
  <c r="O9" i="1"/>
  <c r="N9" i="1"/>
  <c r="M9" i="1"/>
  <c r="J9" i="1"/>
  <c r="I9" i="1"/>
  <c r="G9" i="1"/>
  <c r="F9" i="1"/>
  <c r="E9" i="1"/>
  <c r="W8" i="1"/>
  <c r="V8" i="1"/>
  <c r="U8" i="1"/>
  <c r="S8" i="1"/>
  <c r="R8" i="1"/>
  <c r="Q8" i="1"/>
  <c r="O8" i="1"/>
  <c r="N8" i="1"/>
  <c r="M8" i="1"/>
  <c r="K8" i="1"/>
  <c r="J8" i="1"/>
  <c r="I8" i="1"/>
  <c r="G8" i="1"/>
  <c r="F8" i="1"/>
  <c r="E8" i="1"/>
</calcChain>
</file>

<file path=xl/sharedStrings.xml><?xml version="1.0" encoding="utf-8"?>
<sst xmlns="http://schemas.openxmlformats.org/spreadsheetml/2006/main" count="56" uniqueCount="32">
  <si>
    <t>Aeros</t>
  </si>
  <si>
    <t>D25NC</t>
  </si>
  <si>
    <t>CFEZ</t>
  </si>
  <si>
    <t>AGERA</t>
  </si>
  <si>
    <t>LSXE</t>
  </si>
  <si>
    <t>Sample Name</t>
  </si>
  <si>
    <t>L*</t>
  </si>
  <si>
    <t>a*</t>
  </si>
  <si>
    <t>b*</t>
  </si>
  <si>
    <t>Sample 1A</t>
  </si>
  <si>
    <t>Sample 1B</t>
  </si>
  <si>
    <t>Sample 1C</t>
  </si>
  <si>
    <t>Average</t>
  </si>
  <si>
    <t>stdev</t>
  </si>
  <si>
    <t>Sample 2A</t>
  </si>
  <si>
    <t>Sample 2B</t>
  </si>
  <si>
    <t>Sample 2C</t>
  </si>
  <si>
    <t>Sample 3A</t>
  </si>
  <si>
    <t>Sample 3B</t>
  </si>
  <si>
    <t>Sample 3C</t>
  </si>
  <si>
    <t>Sample 4A</t>
  </si>
  <si>
    <t>Sample 4B</t>
  </si>
  <si>
    <t>Sample 4C</t>
  </si>
  <si>
    <t>Sample 5A</t>
  </si>
  <si>
    <t>Sample 5B</t>
  </si>
  <si>
    <t>Sample 5C</t>
  </si>
  <si>
    <t>Sample 6A</t>
  </si>
  <si>
    <t>Sample 6B</t>
  </si>
  <si>
    <t>Sample 6C</t>
  </si>
  <si>
    <t>Sample 7A</t>
  </si>
  <si>
    <t>Sample 7B</t>
  </si>
  <si>
    <t>Sample 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</si>
</sst>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5" xfId="0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2" fontId="0" fillId="3" borderId="1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0</xdr:rowOff>
        </xdr:from>
        <xdr:to>
          <xdr:col>3</xdr:col>
          <xdr:colOff>609600</xdr:colOff>
          <xdr:row>7</xdr:row>
          <xdr:rowOff>68580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8111A45-0B0F-4641-ADB8-DC3D80555E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</xdr:colOff>
          <xdr:row>13</xdr:row>
          <xdr:rowOff>190500</xdr:rowOff>
        </xdr:from>
        <xdr:to>
          <xdr:col>3</xdr:col>
          <xdr:colOff>632460</xdr:colOff>
          <xdr:row>17</xdr:row>
          <xdr:rowOff>7620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15FB8E1-D9A4-40A0-A60B-59904E7C7F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19</xdr:row>
          <xdr:rowOff>7620</xdr:rowOff>
        </xdr:from>
        <xdr:to>
          <xdr:col>3</xdr:col>
          <xdr:colOff>617220</xdr:colOff>
          <xdr:row>22</xdr:row>
          <xdr:rowOff>38100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2710DCF-B135-489E-948E-AE138E0566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</xdr:colOff>
          <xdr:row>24</xdr:row>
          <xdr:rowOff>7620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3346F5CD-F959-48B0-B5A5-651C127346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0</xdr:rowOff>
        </xdr:from>
        <xdr:to>
          <xdr:col>3</xdr:col>
          <xdr:colOff>609600</xdr:colOff>
          <xdr:row>31</xdr:row>
          <xdr:rowOff>160020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8B110F23-F175-495D-A1E9-1DEE7937F7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</xdr:colOff>
          <xdr:row>34</xdr:row>
          <xdr:rowOff>0</xdr:rowOff>
        </xdr:from>
        <xdr:to>
          <xdr:col>3</xdr:col>
          <xdr:colOff>640080</xdr:colOff>
          <xdr:row>37</xdr:row>
          <xdr:rowOff>7620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3048B4BC-E57D-4909-B450-A9ABA5A18D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19049</xdr:colOff>
      <xdr:row>8</xdr:row>
      <xdr:rowOff>200024</xdr:rowOff>
    </xdr:from>
    <xdr:to>
      <xdr:col>4</xdr:col>
      <xdr:colOff>22859</xdr:colOff>
      <xdr:row>12</xdr:row>
      <xdr:rowOff>55705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AE3A0B4-1C40-4C1D-86BB-4398FC5EE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384" y="1497329"/>
          <a:ext cx="613410" cy="600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oleObject" Target="../embeddings/oleObject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5.png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png"/><Relationship Id="rId11" Type="http://schemas.openxmlformats.org/officeDocument/2006/relationships/oleObject" Target="../embeddings/oleObject5.bin"/><Relationship Id="rId5" Type="http://schemas.openxmlformats.org/officeDocument/2006/relationships/oleObject" Target="../embeddings/oleObject2.bin"/><Relationship Id="rId10" Type="http://schemas.openxmlformats.org/officeDocument/2006/relationships/image" Target="../media/image4.png"/><Relationship Id="rId4" Type="http://schemas.openxmlformats.org/officeDocument/2006/relationships/image" Target="../media/image1.png"/><Relationship Id="rId9" Type="http://schemas.openxmlformats.org/officeDocument/2006/relationships/oleObject" Target="../embeddings/oleObject4.bin"/><Relationship Id="rId14" Type="http://schemas.openxmlformats.org/officeDocument/2006/relationships/image" Target="../media/image6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A547D-2446-46E7-ACC3-425A0B981264}">
  <dimension ref="C1:W39"/>
  <sheetViews>
    <sheetView tabSelected="1" workbookViewId="0">
      <selection activeCell="D1" sqref="D1"/>
    </sheetView>
  </sheetViews>
  <sheetFormatPr defaultRowHeight="14.4" x14ac:dyDescent="0.3"/>
  <cols>
    <col min="2" max="2" width="6.5546875" customWidth="1"/>
    <col min="3" max="3" width="13" customWidth="1"/>
  </cols>
  <sheetData>
    <row r="1" spans="3:23" ht="15" thickBot="1" x14ac:dyDescent="0.35"/>
    <row r="2" spans="3:23" ht="15" thickBot="1" x14ac:dyDescent="0.35">
      <c r="F2" s="1" t="s">
        <v>0</v>
      </c>
      <c r="J2" s="1" t="s">
        <v>1</v>
      </c>
      <c r="N2" s="1" t="s">
        <v>2</v>
      </c>
      <c r="R2" s="1" t="s">
        <v>3</v>
      </c>
      <c r="V2" s="1" t="s">
        <v>4</v>
      </c>
    </row>
    <row r="3" spans="3:23" ht="15" thickBot="1" x14ac:dyDescent="0.35"/>
    <row r="4" spans="3:23" ht="15" thickBot="1" x14ac:dyDescent="0.35">
      <c r="C4" s="2" t="s">
        <v>5</v>
      </c>
      <c r="E4" s="3" t="s">
        <v>6</v>
      </c>
      <c r="F4" s="4" t="s">
        <v>7</v>
      </c>
      <c r="G4" s="5" t="s">
        <v>8</v>
      </c>
      <c r="I4" s="3" t="s">
        <v>6</v>
      </c>
      <c r="J4" s="4" t="s">
        <v>7</v>
      </c>
      <c r="K4" s="5" t="s">
        <v>8</v>
      </c>
      <c r="M4" s="3" t="s">
        <v>6</v>
      </c>
      <c r="N4" s="4" t="s">
        <v>7</v>
      </c>
      <c r="O4" s="5" t="s">
        <v>8</v>
      </c>
      <c r="Q4" s="3" t="s">
        <v>6</v>
      </c>
      <c r="R4" s="4" t="s">
        <v>7</v>
      </c>
      <c r="S4" s="5" t="s">
        <v>8</v>
      </c>
      <c r="U4" s="3" t="s">
        <v>6</v>
      </c>
      <c r="V4" s="4" t="s">
        <v>7</v>
      </c>
      <c r="W4" s="5" t="s">
        <v>8</v>
      </c>
    </row>
    <row r="5" spans="3:23" x14ac:dyDescent="0.3">
      <c r="C5" s="6" t="s">
        <v>9</v>
      </c>
      <c r="E5" s="7">
        <v>90.02</v>
      </c>
      <c r="F5" s="8">
        <v>-0.89</v>
      </c>
      <c r="G5" s="9">
        <v>24.38</v>
      </c>
      <c r="I5" s="7">
        <v>89.67</v>
      </c>
      <c r="J5" s="8">
        <v>-0.71</v>
      </c>
      <c r="K5" s="9">
        <v>25.12</v>
      </c>
      <c r="M5" s="10">
        <v>86.86</v>
      </c>
      <c r="N5" s="11">
        <v>-0.52</v>
      </c>
      <c r="O5" s="12">
        <v>24.59</v>
      </c>
      <c r="Q5" s="13">
        <v>86.98</v>
      </c>
      <c r="R5" s="8">
        <v>-0.54</v>
      </c>
      <c r="S5" s="9">
        <v>24.73</v>
      </c>
      <c r="U5" s="7">
        <v>86.28</v>
      </c>
      <c r="V5" s="14">
        <v>-0.71</v>
      </c>
      <c r="W5" s="15">
        <v>24.42</v>
      </c>
    </row>
    <row r="6" spans="3:23" x14ac:dyDescent="0.3">
      <c r="C6" s="16" t="s">
        <v>10</v>
      </c>
      <c r="E6" s="17">
        <v>90.34</v>
      </c>
      <c r="F6" s="11">
        <v>-0.77</v>
      </c>
      <c r="G6" s="12">
        <v>25.6</v>
      </c>
      <c r="I6" s="17">
        <v>89.86</v>
      </c>
      <c r="J6" s="11">
        <v>-0.71</v>
      </c>
      <c r="K6" s="12">
        <v>25.64</v>
      </c>
      <c r="M6" s="10">
        <v>86.95</v>
      </c>
      <c r="N6" s="11">
        <v>-0.4</v>
      </c>
      <c r="O6" s="12">
        <v>24.72</v>
      </c>
      <c r="Q6" s="10">
        <v>87</v>
      </c>
      <c r="R6" s="11">
        <v>-0.42</v>
      </c>
      <c r="S6" s="12">
        <v>24.78</v>
      </c>
      <c r="U6" s="17">
        <v>86.31</v>
      </c>
      <c r="V6" s="18">
        <v>-0.59</v>
      </c>
      <c r="W6" s="19">
        <v>24.52</v>
      </c>
    </row>
    <row r="7" spans="3:23" ht="15" thickBot="1" x14ac:dyDescent="0.35">
      <c r="C7" s="16" t="s">
        <v>11</v>
      </c>
      <c r="E7" s="17">
        <v>90.46</v>
      </c>
      <c r="F7" s="11">
        <v>-0.75</v>
      </c>
      <c r="G7" s="12">
        <v>25.66</v>
      </c>
      <c r="I7" s="17">
        <v>90.06</v>
      </c>
      <c r="J7" s="11">
        <v>-0.61</v>
      </c>
      <c r="K7" s="12">
        <v>25.8</v>
      </c>
      <c r="M7" s="10">
        <v>86.3</v>
      </c>
      <c r="N7" s="11">
        <v>-0.56000000000000005</v>
      </c>
      <c r="O7" s="12">
        <v>23.08</v>
      </c>
      <c r="Q7" s="10">
        <v>86.38</v>
      </c>
      <c r="R7" s="11">
        <v>-0.56000000000000005</v>
      </c>
      <c r="S7" s="12">
        <v>23.38</v>
      </c>
      <c r="U7" s="17">
        <v>85.67</v>
      </c>
      <c r="V7" s="18">
        <v>-0.74</v>
      </c>
      <c r="W7" s="19">
        <v>23.25</v>
      </c>
    </row>
    <row r="8" spans="3:23" x14ac:dyDescent="0.3">
      <c r="C8" s="20" t="s">
        <v>12</v>
      </c>
      <c r="E8" s="21">
        <f>AVERAGE(E5:E7)</f>
        <v>90.273333333333326</v>
      </c>
      <c r="F8" s="22">
        <f>AVERAGE(F5:F7)</f>
        <v>-0.80333333333333334</v>
      </c>
      <c r="G8" s="23">
        <f t="shared" ref="G8" si="0">AVERAGE(G5:G7)</f>
        <v>25.213333333333335</v>
      </c>
      <c r="I8" s="21">
        <f>AVERAGE(I5:I7)</f>
        <v>89.863333333333344</v>
      </c>
      <c r="J8" s="22">
        <f>AVERAGE(J5:J7)</f>
        <v>-0.67666666666666664</v>
      </c>
      <c r="K8" s="23">
        <f>AVERAGE(K5:K7)</f>
        <v>25.52</v>
      </c>
      <c r="M8" s="21">
        <f>AVERAGE(M5:M7)</f>
        <v>86.703333333333333</v>
      </c>
      <c r="N8" s="22">
        <f>AVERAGE(N5:N7)</f>
        <v>-0.49333333333333335</v>
      </c>
      <c r="O8" s="23">
        <f t="shared" ref="O8" si="1">AVERAGE(O5:O7)</f>
        <v>24.13</v>
      </c>
      <c r="Q8" s="21">
        <f>AVERAGE(Q5:Q7)</f>
        <v>86.786666666666676</v>
      </c>
      <c r="R8" s="22">
        <f>AVERAGE(R5:R7)</f>
        <v>-0.50666666666666671</v>
      </c>
      <c r="S8" s="23">
        <f t="shared" ref="S8" si="2">AVERAGE(S5:S7)</f>
        <v>24.296666666666667</v>
      </c>
      <c r="U8" s="21">
        <f>AVERAGE(U5:U7)</f>
        <v>86.086666666666659</v>
      </c>
      <c r="V8" s="22">
        <f>AVERAGE(V5:V7)</f>
        <v>-0.68</v>
      </c>
      <c r="W8" s="23">
        <f t="shared" ref="W8" si="3">AVERAGE(W5:W7)</f>
        <v>24.063333333333333</v>
      </c>
    </row>
    <row r="9" spans="3:23" ht="15" thickBot="1" x14ac:dyDescent="0.35">
      <c r="C9" s="24" t="s">
        <v>13</v>
      </c>
      <c r="E9" s="25">
        <f>_xlfn.STDEV.P(E5:E7)</f>
        <v>0.18571184369578836</v>
      </c>
      <c r="F9" s="26">
        <f t="shared" ref="F9:G9" si="4">_xlfn.STDEV.P(F5:F7)</f>
        <v>6.1824123303304689E-2</v>
      </c>
      <c r="G9" s="27">
        <f t="shared" si="4"/>
        <v>0.5897645481225734</v>
      </c>
      <c r="I9" s="25">
        <f>_xlfn.STDEV.P(I5:I7)</f>
        <v>0.15923427883328273</v>
      </c>
      <c r="J9" s="26">
        <f t="shared" ref="J9" si="5">_xlfn.STDEV.P(J5:J7)</f>
        <v>4.7140452079103161E-2</v>
      </c>
      <c r="K9" s="27" t="b">
        <f>I13=_xlfn.STDEV.P(K5:K7)</f>
        <v>0</v>
      </c>
      <c r="M9" s="25">
        <f>_xlfn.STDEV.P(M5:M7)</f>
        <v>0.28755675768253136</v>
      </c>
      <c r="N9" s="26">
        <f t="shared" ref="N9:O9" si="6">_xlfn.STDEV.P(N5:N7)</f>
        <v>6.7986926847904042E-2</v>
      </c>
      <c r="O9" s="27">
        <f t="shared" si="6"/>
        <v>0.74435654539116358</v>
      </c>
      <c r="Q9" s="25">
        <f>_xlfn.STDEV.P(Q5:Q7)</f>
        <v>0.28767265347188858</v>
      </c>
      <c r="R9" s="26">
        <f t="shared" ref="R9:S9" si="7">_xlfn.STDEV.P(R5:R7)</f>
        <v>6.1824123303304883E-2</v>
      </c>
      <c r="S9" s="27">
        <f t="shared" si="7"/>
        <v>0.64850254861145817</v>
      </c>
      <c r="U9" s="25">
        <f>_xlfn.STDEV.P(U5:U7)</f>
        <v>0.29488227406128631</v>
      </c>
      <c r="V9" s="26">
        <f t="shared" ref="V9:W9" si="8">_xlfn.STDEV.P(V5:V7)</f>
        <v>6.4807406984078608E-2</v>
      </c>
      <c r="W9" s="27">
        <f t="shared" si="8"/>
        <v>0.57656068390259008</v>
      </c>
    </row>
    <row r="10" spans="3:23" x14ac:dyDescent="0.3">
      <c r="C10" s="6" t="s">
        <v>14</v>
      </c>
      <c r="E10" s="7">
        <v>85.04</v>
      </c>
      <c r="F10" s="8">
        <v>-1.1000000000000001</v>
      </c>
      <c r="G10" s="9">
        <v>17.79</v>
      </c>
      <c r="I10" s="7">
        <v>84.29</v>
      </c>
      <c r="J10" s="8">
        <v>-1.1200000000000001</v>
      </c>
      <c r="K10" s="9">
        <v>17.940000000000001</v>
      </c>
      <c r="M10" s="10">
        <v>82.24</v>
      </c>
      <c r="N10" s="11">
        <v>-1.1100000000000001</v>
      </c>
      <c r="O10" s="12">
        <v>16.87</v>
      </c>
      <c r="Q10" s="10">
        <v>82.24</v>
      </c>
      <c r="R10" s="11">
        <v>-1.4</v>
      </c>
      <c r="S10" s="12">
        <v>17.16</v>
      </c>
      <c r="U10" s="17">
        <v>81.489999999999995</v>
      </c>
      <c r="V10" s="18">
        <v>-1.17</v>
      </c>
      <c r="W10" s="19">
        <v>16.59</v>
      </c>
    </row>
    <row r="11" spans="3:23" x14ac:dyDescent="0.3">
      <c r="C11" s="16" t="s">
        <v>15</v>
      </c>
      <c r="E11" s="17">
        <v>84.31</v>
      </c>
      <c r="F11" s="11">
        <v>-1.1399999999999999</v>
      </c>
      <c r="G11" s="12">
        <v>17.98</v>
      </c>
      <c r="I11" s="17">
        <v>83.83</v>
      </c>
      <c r="J11" s="11">
        <v>-1.01</v>
      </c>
      <c r="K11" s="12">
        <v>17.97</v>
      </c>
      <c r="M11" s="10">
        <v>81.569999999999993</v>
      </c>
      <c r="N11" s="11">
        <v>-1.03</v>
      </c>
      <c r="O11" s="12">
        <v>17.5</v>
      </c>
      <c r="Q11" s="10">
        <v>81.64</v>
      </c>
      <c r="R11" s="11">
        <v>-1.32</v>
      </c>
      <c r="S11" s="12">
        <v>17.72</v>
      </c>
      <c r="U11" s="17">
        <v>80.94</v>
      </c>
      <c r="V11" s="18">
        <v>-1.1200000000000001</v>
      </c>
      <c r="W11" s="19">
        <v>17.04</v>
      </c>
    </row>
    <row r="12" spans="3:23" ht="15" thickBot="1" x14ac:dyDescent="0.35">
      <c r="C12" s="16" t="s">
        <v>16</v>
      </c>
      <c r="E12" s="17">
        <v>84.52</v>
      </c>
      <c r="F12" s="11">
        <v>-1.1299999999999999</v>
      </c>
      <c r="G12" s="12">
        <v>17.86</v>
      </c>
      <c r="I12" s="17">
        <v>83.85</v>
      </c>
      <c r="J12" s="11">
        <v>-1.06</v>
      </c>
      <c r="K12" s="12">
        <v>17.88</v>
      </c>
      <c r="M12" s="10">
        <v>81.99</v>
      </c>
      <c r="N12" s="11">
        <v>-1.0900000000000001</v>
      </c>
      <c r="O12" s="12">
        <v>17.21</v>
      </c>
      <c r="Q12" s="10">
        <v>81.97</v>
      </c>
      <c r="R12" s="11">
        <v>-1.36</v>
      </c>
      <c r="S12" s="12">
        <v>17.489999999999998</v>
      </c>
      <c r="U12" s="17">
        <v>81.290000000000006</v>
      </c>
      <c r="V12" s="18">
        <v>-1.1499999999999999</v>
      </c>
      <c r="W12" s="19">
        <v>16.88</v>
      </c>
    </row>
    <row r="13" spans="3:23" x14ac:dyDescent="0.3">
      <c r="C13" s="20" t="s">
        <v>12</v>
      </c>
      <c r="E13" s="21">
        <f>AVERAGE(E10:E12)</f>
        <v>84.623333333333335</v>
      </c>
      <c r="F13" s="22">
        <f>AVERAGE(F10:F12)</f>
        <v>-1.1233333333333333</v>
      </c>
      <c r="G13" s="23">
        <f t="shared" ref="G13" si="9">AVERAGE(G10:G12)</f>
        <v>17.876666666666665</v>
      </c>
      <c r="I13" s="21">
        <f>AVERAGE(I10:I12)</f>
        <v>83.99</v>
      </c>
      <c r="J13" s="22">
        <f>AVERAGE(J10:J12)</f>
        <v>-1.0633333333333332</v>
      </c>
      <c r="K13" s="23">
        <f t="shared" ref="K13" si="10">AVERAGE(K10:K12)</f>
        <v>17.929999999999996</v>
      </c>
      <c r="M13" s="21">
        <f>AVERAGE(M10:M12)</f>
        <v>81.933333333333337</v>
      </c>
      <c r="N13" s="22">
        <f>AVERAGE(N10:N12)</f>
        <v>-1.0766666666666669</v>
      </c>
      <c r="O13" s="23">
        <f t="shared" ref="O13" si="11">AVERAGE(O10:O12)</f>
        <v>17.193333333333335</v>
      </c>
      <c r="Q13" s="21">
        <f>AVERAGE(Q10:Q12)</f>
        <v>81.95</v>
      </c>
      <c r="R13" s="22">
        <f>AVERAGE(R10:R12)</f>
        <v>-1.36</v>
      </c>
      <c r="S13" s="23">
        <f t="shared" ref="S13" si="12">AVERAGE(S10:S12)</f>
        <v>17.456666666666663</v>
      </c>
      <c r="U13" s="21">
        <f>AVERAGE(U10:U12)</f>
        <v>81.240000000000009</v>
      </c>
      <c r="V13" s="22">
        <f>AVERAGE(V10:V12)</f>
        <v>-1.1466666666666667</v>
      </c>
      <c r="W13" s="23">
        <f t="shared" ref="W13" si="13">AVERAGE(W10:W12)</f>
        <v>16.836666666666662</v>
      </c>
    </row>
    <row r="14" spans="3:23" ht="15" thickBot="1" x14ac:dyDescent="0.35">
      <c r="C14" s="24" t="s">
        <v>13</v>
      </c>
      <c r="E14" s="25">
        <f>_xlfn.STDEV.P(E10:E12)</f>
        <v>0.30684777260973739</v>
      </c>
      <c r="F14" s="26">
        <f t="shared" ref="F14:G14" si="14">_xlfn.STDEV.P(F10:F12)</f>
        <v>1.6996731711975865E-2</v>
      </c>
      <c r="G14" s="27">
        <f t="shared" si="14"/>
        <v>7.8457348639599342E-2</v>
      </c>
      <c r="I14" s="25">
        <f>_xlfn.STDEV.P(I10:I12)</f>
        <v>0.21228911104121337</v>
      </c>
      <c r="J14" s="26">
        <f t="shared" ref="J14:K14" si="15">_xlfn.STDEV.P(J10:J12)</f>
        <v>4.4969125210773515E-2</v>
      </c>
      <c r="K14" s="27">
        <f t="shared" si="15"/>
        <v>3.7416573867739569E-2</v>
      </c>
      <c r="M14" s="25">
        <f>_xlfn.STDEV.P(M10:M12)</f>
        <v>0.2764456948882052</v>
      </c>
      <c r="N14" s="26">
        <f t="shared" ref="N14:O14" si="16">_xlfn.STDEV.P(N10:N12)</f>
        <v>3.3993463423951924E-2</v>
      </c>
      <c r="O14" s="27">
        <f t="shared" si="16"/>
        <v>0.25746628689769985</v>
      </c>
      <c r="Q14" s="25">
        <f>_xlfn.STDEV.P(Q10:Q12)</f>
        <v>0.24535688292770366</v>
      </c>
      <c r="R14" s="26">
        <f t="shared" ref="R14:S14" si="17">_xlfn.STDEV.P(R10:R12)</f>
        <v>3.2659863237108976E-2</v>
      </c>
      <c r="S14" s="27">
        <f t="shared" si="17"/>
        <v>0.22983085567917541</v>
      </c>
      <c r="U14" s="25">
        <f>_xlfn.STDEV.P(U10:U12)</f>
        <v>0.22730302828309717</v>
      </c>
      <c r="V14" s="26">
        <f t="shared" ref="V14:W14" si="18">_xlfn.STDEV.P(V10:V12)</f>
        <v>2.0548046676563177E-2</v>
      </c>
      <c r="W14" s="27">
        <f t="shared" si="18"/>
        <v>0.18624953392931959</v>
      </c>
    </row>
    <row r="15" spans="3:23" x14ac:dyDescent="0.3">
      <c r="C15" s="6" t="s">
        <v>17</v>
      </c>
      <c r="E15" s="7">
        <v>77.760000000000005</v>
      </c>
      <c r="F15" s="8">
        <v>9.76</v>
      </c>
      <c r="G15" s="9">
        <v>30.69</v>
      </c>
      <c r="I15" s="7">
        <v>77.28</v>
      </c>
      <c r="J15" s="8">
        <v>10</v>
      </c>
      <c r="K15" s="9">
        <v>30.64</v>
      </c>
      <c r="M15" s="10">
        <v>74.02</v>
      </c>
      <c r="N15" s="11">
        <v>9.3800000000000008</v>
      </c>
      <c r="O15" s="12">
        <v>29.86</v>
      </c>
      <c r="Q15" s="10">
        <v>74.19</v>
      </c>
      <c r="R15" s="11">
        <v>9.25</v>
      </c>
      <c r="S15" s="12">
        <v>29.89</v>
      </c>
      <c r="U15" s="17">
        <v>73.66</v>
      </c>
      <c r="V15" s="18">
        <v>9.0399999999999991</v>
      </c>
      <c r="W15" s="19">
        <v>29.88</v>
      </c>
    </row>
    <row r="16" spans="3:23" x14ac:dyDescent="0.3">
      <c r="C16" s="16" t="s">
        <v>18</v>
      </c>
      <c r="E16" s="17">
        <v>77.78</v>
      </c>
      <c r="F16" s="11">
        <v>9.85</v>
      </c>
      <c r="G16" s="12">
        <v>30.77</v>
      </c>
      <c r="I16" s="17">
        <v>77.37</v>
      </c>
      <c r="J16" s="11">
        <v>9.9700000000000006</v>
      </c>
      <c r="K16" s="12">
        <v>30.58</v>
      </c>
      <c r="M16" s="10">
        <v>74.38</v>
      </c>
      <c r="N16" s="11">
        <v>9.39</v>
      </c>
      <c r="O16" s="12">
        <v>29.67</v>
      </c>
      <c r="Q16" s="10">
        <v>74.489999999999995</v>
      </c>
      <c r="R16" s="11">
        <v>9.2100000000000009</v>
      </c>
      <c r="S16" s="12">
        <v>29.65</v>
      </c>
      <c r="U16" s="17">
        <v>73.989999999999995</v>
      </c>
      <c r="V16" s="18">
        <v>8.99</v>
      </c>
      <c r="W16" s="19">
        <v>29.73</v>
      </c>
    </row>
    <row r="17" spans="3:23" ht="15" thickBot="1" x14ac:dyDescent="0.35">
      <c r="C17" s="16" t="s">
        <v>19</v>
      </c>
      <c r="E17" s="17">
        <v>77.97</v>
      </c>
      <c r="F17" s="11">
        <v>9.6999999999999993</v>
      </c>
      <c r="G17" s="12">
        <v>30.59</v>
      </c>
      <c r="I17" s="17">
        <v>77.45</v>
      </c>
      <c r="J17" s="11">
        <v>9.85</v>
      </c>
      <c r="K17" s="12">
        <v>30.44</v>
      </c>
      <c r="M17" s="10">
        <v>75.25</v>
      </c>
      <c r="N17" s="11">
        <v>9.07</v>
      </c>
      <c r="O17" s="12">
        <v>29.38</v>
      </c>
      <c r="Q17" s="10">
        <v>74.97</v>
      </c>
      <c r="R17" s="11">
        <v>8.9499999999999993</v>
      </c>
      <c r="S17" s="12">
        <v>29.38</v>
      </c>
      <c r="U17" s="17">
        <v>74.489999999999995</v>
      </c>
      <c r="V17" s="18">
        <v>8.7100000000000009</v>
      </c>
      <c r="W17" s="19">
        <v>29.39</v>
      </c>
    </row>
    <row r="18" spans="3:23" x14ac:dyDescent="0.3">
      <c r="C18" s="20" t="s">
        <v>12</v>
      </c>
      <c r="E18" s="21">
        <f>AVERAGE(E15:E17)</f>
        <v>77.836666666666673</v>
      </c>
      <c r="F18" s="22">
        <f>AVERAGE(F15:F17)</f>
        <v>9.77</v>
      </c>
      <c r="G18" s="23">
        <f t="shared" ref="G18" si="19">AVERAGE(G15:G17)</f>
        <v>30.683333333333334</v>
      </c>
      <c r="I18" s="21">
        <f>AVERAGE(I15:I17)</f>
        <v>77.366666666666674</v>
      </c>
      <c r="J18" s="22">
        <f>AVERAGE(J15:J17)</f>
        <v>9.94</v>
      </c>
      <c r="K18" s="23">
        <f t="shared" ref="K18" si="20">AVERAGE(K15:K17)</f>
        <v>30.553333333333331</v>
      </c>
      <c r="M18" s="21">
        <f>AVERAGE(M15:M17)</f>
        <v>74.55</v>
      </c>
      <c r="N18" s="22">
        <f>AVERAGE(N15:N17)</f>
        <v>9.2800000000000011</v>
      </c>
      <c r="O18" s="23">
        <f t="shared" ref="O18" si="21">AVERAGE(O15:O17)</f>
        <v>29.636666666666667</v>
      </c>
      <c r="Q18" s="21">
        <f>AVERAGE(Q15:Q17)</f>
        <v>74.55</v>
      </c>
      <c r="R18" s="22">
        <f>AVERAGE(R15:R17)</f>
        <v>9.1366666666666667</v>
      </c>
      <c r="S18" s="23">
        <f t="shared" ref="S18" si="22">AVERAGE(S15:S17)</f>
        <v>29.64</v>
      </c>
      <c r="U18" s="21">
        <f>AVERAGE(U15:U17)</f>
        <v>74.046666666666667</v>
      </c>
      <c r="V18" s="22">
        <f>AVERAGE(V15:V17)</f>
        <v>8.913333333333334</v>
      </c>
      <c r="W18" s="23">
        <f t="shared" ref="W18" si="23">AVERAGE(W15:W17)</f>
        <v>29.666666666666668</v>
      </c>
    </row>
    <row r="19" spans="3:23" ht="15" thickBot="1" x14ac:dyDescent="0.35">
      <c r="C19" s="24" t="s">
        <v>13</v>
      </c>
      <c r="E19" s="25">
        <f>_xlfn.STDEV.P(E15:E17)</f>
        <v>9.463379711052046E-2</v>
      </c>
      <c r="F19" s="26">
        <f t="shared" ref="F19:G19" si="24">_xlfn.STDEV.P(F15:F17)</f>
        <v>6.1644140029689889E-2</v>
      </c>
      <c r="G19" s="27">
        <f t="shared" si="24"/>
        <v>7.3635740114581669E-2</v>
      </c>
      <c r="I19" s="25">
        <f>_xlfn.STDEV.P(I15:I17)</f>
        <v>6.9442222186666264E-2</v>
      </c>
      <c r="J19" s="26">
        <f t="shared" ref="J19:K19" si="25">_xlfn.STDEV.P(J15:J17)</f>
        <v>6.4807406984078872E-2</v>
      </c>
      <c r="K19" s="27">
        <f t="shared" si="25"/>
        <v>8.3798700599842998E-2</v>
      </c>
      <c r="M19" s="25">
        <f>_xlfn.STDEV.P(M15:M17)</f>
        <v>0.51633322573702534</v>
      </c>
      <c r="N19" s="26">
        <f t="shared" ref="N19:O19" si="26">_xlfn.STDEV.P(N15:N17)</f>
        <v>0.14854853303438145</v>
      </c>
      <c r="O19" s="27">
        <f t="shared" si="26"/>
        <v>0.19737161790783314</v>
      </c>
      <c r="Q19" s="25">
        <f>_xlfn.STDEV.P(Q15:Q17)</f>
        <v>0.32124756808418092</v>
      </c>
      <c r="R19" s="26">
        <f t="shared" ref="R19:S19" si="27">_xlfn.STDEV.P(R15:R17)</f>
        <v>0.1329995822884005</v>
      </c>
      <c r="S19" s="27">
        <f t="shared" si="27"/>
        <v>0.20832666655999718</v>
      </c>
      <c r="U19" s="25">
        <f>_xlfn.STDEV.P(U15:U17)</f>
        <v>0.3412070078738445</v>
      </c>
      <c r="V19" s="26">
        <f t="shared" ref="V19:W19" si="28">_xlfn.STDEV.P(V15:V17)</f>
        <v>0.14522013940527917</v>
      </c>
      <c r="W19" s="27">
        <f t="shared" si="28"/>
        <v>0.20499322482029009</v>
      </c>
    </row>
    <row r="20" spans="3:23" x14ac:dyDescent="0.3">
      <c r="C20" s="6" t="s">
        <v>20</v>
      </c>
      <c r="E20" s="7">
        <v>49.78</v>
      </c>
      <c r="F20" s="8">
        <v>13.47</v>
      </c>
      <c r="G20" s="9">
        <v>24.83</v>
      </c>
      <c r="I20" s="7">
        <v>49.32</v>
      </c>
      <c r="J20" s="8">
        <v>13.56</v>
      </c>
      <c r="K20" s="9">
        <v>24.62</v>
      </c>
      <c r="M20" s="10">
        <v>46.34</v>
      </c>
      <c r="N20" s="11">
        <v>13.35</v>
      </c>
      <c r="O20" s="12">
        <v>23.85</v>
      </c>
      <c r="Q20" s="10">
        <v>46.28</v>
      </c>
      <c r="R20" s="11">
        <v>13.22</v>
      </c>
      <c r="S20" s="12">
        <v>23.87</v>
      </c>
      <c r="U20" s="17">
        <v>46</v>
      </c>
      <c r="V20" s="18">
        <v>12.95</v>
      </c>
      <c r="W20" s="19">
        <v>24.35</v>
      </c>
    </row>
    <row r="21" spans="3:23" x14ac:dyDescent="0.3">
      <c r="C21" s="16" t="s">
        <v>21</v>
      </c>
      <c r="E21" s="17">
        <v>49.97</v>
      </c>
      <c r="F21" s="11">
        <v>13.41</v>
      </c>
      <c r="G21" s="12">
        <v>24.78</v>
      </c>
      <c r="I21" s="17">
        <v>49.35</v>
      </c>
      <c r="J21" s="11">
        <v>13.44</v>
      </c>
      <c r="K21" s="12">
        <v>24.45</v>
      </c>
      <c r="M21" s="10">
        <v>47.61</v>
      </c>
      <c r="N21" s="11">
        <v>13.29</v>
      </c>
      <c r="O21" s="12">
        <v>24.03</v>
      </c>
      <c r="Q21" s="10">
        <v>47.55</v>
      </c>
      <c r="R21" s="11">
        <v>13.2</v>
      </c>
      <c r="S21" s="12">
        <v>24.05</v>
      </c>
      <c r="U21" s="17">
        <v>47.24</v>
      </c>
      <c r="V21" s="18">
        <v>12.9</v>
      </c>
      <c r="W21" s="19">
        <v>24.48</v>
      </c>
    </row>
    <row r="22" spans="3:23" ht="15" thickBot="1" x14ac:dyDescent="0.35">
      <c r="C22" s="16" t="s">
        <v>22</v>
      </c>
      <c r="E22" s="17">
        <v>49.97</v>
      </c>
      <c r="F22" s="11">
        <v>13.51</v>
      </c>
      <c r="G22" s="12">
        <v>24.94</v>
      </c>
      <c r="I22" s="17">
        <v>49.57</v>
      </c>
      <c r="J22" s="11">
        <v>13.61</v>
      </c>
      <c r="K22" s="12">
        <v>24.75</v>
      </c>
      <c r="M22" s="10">
        <v>46.44</v>
      </c>
      <c r="N22" s="11">
        <v>13.34</v>
      </c>
      <c r="O22" s="12">
        <v>23.81</v>
      </c>
      <c r="Q22" s="10">
        <v>46.27</v>
      </c>
      <c r="R22" s="11">
        <v>13.23</v>
      </c>
      <c r="S22" s="12">
        <v>23.88</v>
      </c>
      <c r="U22" s="17">
        <v>45.98</v>
      </c>
      <c r="V22" s="18">
        <v>12.94</v>
      </c>
      <c r="W22" s="19">
        <v>24.33</v>
      </c>
    </row>
    <row r="23" spans="3:23" x14ac:dyDescent="0.3">
      <c r="C23" s="20" t="s">
        <v>12</v>
      </c>
      <c r="E23" s="21">
        <f>AVERAGE(E20:E22)</f>
        <v>49.906666666666666</v>
      </c>
      <c r="F23" s="22">
        <f>AVERAGE(F20:F22)</f>
        <v>13.463333333333333</v>
      </c>
      <c r="G23" s="23">
        <f t="shared" ref="G23" si="29">AVERAGE(G20:G22)</f>
        <v>24.849999999999998</v>
      </c>
      <c r="I23" s="21">
        <f>AVERAGE(I20:I22)</f>
        <v>49.413333333333334</v>
      </c>
      <c r="J23" s="22">
        <f>AVERAGE(J20:J22)</f>
        <v>13.536666666666667</v>
      </c>
      <c r="K23" s="23">
        <f t="shared" ref="K23" si="30">AVERAGE(K20:K22)</f>
        <v>24.606666666666666</v>
      </c>
      <c r="M23" s="21">
        <f>AVERAGE(M20:M22)</f>
        <v>46.79666666666666</v>
      </c>
      <c r="N23" s="22">
        <f>AVERAGE(N20:N22)</f>
        <v>13.326666666666668</v>
      </c>
      <c r="O23" s="23">
        <f>AVERAGE(O20:O22)</f>
        <v>23.896666666666665</v>
      </c>
      <c r="Q23" s="21">
        <f>AVERAGE(Q20:Q22)</f>
        <v>46.699999999999996</v>
      </c>
      <c r="R23" s="22">
        <f>AVERAGE(R20:R22)</f>
        <v>13.216666666666669</v>
      </c>
      <c r="S23" s="23">
        <f t="shared" ref="S23" si="31">AVERAGE(S20:S22)</f>
        <v>23.933333333333334</v>
      </c>
      <c r="U23" s="21">
        <f>AVERAGE(U20:U22)</f>
        <v>46.406666666666666</v>
      </c>
      <c r="V23" s="22">
        <f>AVERAGE(V20:V22)</f>
        <v>12.93</v>
      </c>
      <c r="W23" s="23">
        <f t="shared" ref="W23" si="32">AVERAGE(W20:W22)</f>
        <v>24.386666666666667</v>
      </c>
    </row>
    <row r="24" spans="3:23" ht="15" thickBot="1" x14ac:dyDescent="0.35">
      <c r="C24" s="24" t="s">
        <v>13</v>
      </c>
      <c r="E24" s="25">
        <f>_xlfn.STDEV.P(E20:E22)</f>
        <v>8.9566858950294939E-2</v>
      </c>
      <c r="F24" s="26">
        <f t="shared" ref="F24:G24" si="33">_xlfn.STDEV.P(F20:F22)</f>
        <v>4.1096093353126403E-2</v>
      </c>
      <c r="G24" s="27">
        <f t="shared" si="33"/>
        <v>6.683312551921175E-2</v>
      </c>
      <c r="I24" s="25">
        <f>_xlfn.STDEV.P(I20:I22)</f>
        <v>0.11145502331533637</v>
      </c>
      <c r="J24" s="26">
        <f t="shared" ref="J24:K24" si="34">_xlfn.STDEV.P(J20:J22)</f>
        <v>7.1336448530109065E-2</v>
      </c>
      <c r="K24" s="27">
        <f t="shared" si="34"/>
        <v>0.12283683848458886</v>
      </c>
      <c r="M24" s="25">
        <f>_xlfn.STDEV.P(M20:M22)</f>
        <v>0.5765606839025893</v>
      </c>
      <c r="N24" s="26">
        <f t="shared" ref="N24:O24" si="35">_xlfn.STDEV.P(N20:N22)</f>
        <v>2.624669291337297E-2</v>
      </c>
      <c r="O24" s="27">
        <f t="shared" si="35"/>
        <v>9.5684667296049505E-2</v>
      </c>
      <c r="Q24" s="25">
        <f>_xlfn.STDEV.P(Q20:Q22)</f>
        <v>0.60105462868749604</v>
      </c>
      <c r="R24" s="26">
        <f t="shared" ref="R24:S24" si="36">_xlfn.STDEV.P(R20:R22)</f>
        <v>1.2472191289246997E-2</v>
      </c>
      <c r="S24" s="27">
        <f t="shared" si="36"/>
        <v>8.2596744622426083E-2</v>
      </c>
      <c r="U24" s="25">
        <f>_xlfn.STDEV.P(U20:U22)</f>
        <v>0.5893122168162569</v>
      </c>
      <c r="V24" s="26">
        <f t="shared" ref="V24:W24" si="37">_xlfn.STDEV.P(V20:V22)</f>
        <v>2.1602468994692405E-2</v>
      </c>
      <c r="W24" s="27">
        <f t="shared" si="37"/>
        <v>6.6499791144200432E-2</v>
      </c>
    </row>
    <row r="25" spans="3:23" x14ac:dyDescent="0.3">
      <c r="C25" s="6" t="s">
        <v>23</v>
      </c>
      <c r="E25" s="7">
        <v>64.459999999999994</v>
      </c>
      <c r="F25" s="8">
        <v>37.25</v>
      </c>
      <c r="G25" s="9">
        <v>53.81</v>
      </c>
      <c r="I25" s="7">
        <v>64.12</v>
      </c>
      <c r="J25" s="8">
        <v>37.44</v>
      </c>
      <c r="K25" s="9">
        <v>53.59</v>
      </c>
      <c r="M25" s="10">
        <v>60.3</v>
      </c>
      <c r="N25" s="11">
        <v>37.520000000000003</v>
      </c>
      <c r="O25" s="12">
        <v>52.62</v>
      </c>
      <c r="Q25" s="10">
        <v>60.04</v>
      </c>
      <c r="R25" s="11">
        <v>37.04</v>
      </c>
      <c r="S25" s="12">
        <v>52.63</v>
      </c>
      <c r="U25" s="17">
        <v>60.03</v>
      </c>
      <c r="V25" s="18">
        <v>36.130000000000003</v>
      </c>
      <c r="W25" s="19">
        <v>53.64</v>
      </c>
    </row>
    <row r="26" spans="3:23" x14ac:dyDescent="0.3">
      <c r="C26" s="16" t="s">
        <v>24</v>
      </c>
      <c r="E26" s="17">
        <v>64.23</v>
      </c>
      <c r="F26" s="11">
        <v>37.5</v>
      </c>
      <c r="G26" s="12">
        <v>54.33</v>
      </c>
      <c r="I26" s="17">
        <v>63.67</v>
      </c>
      <c r="J26" s="11">
        <v>37.549999999999997</v>
      </c>
      <c r="K26" s="12">
        <v>53.93</v>
      </c>
      <c r="M26" s="10">
        <v>59.97</v>
      </c>
      <c r="N26" s="11">
        <v>36.770000000000003</v>
      </c>
      <c r="O26" s="12">
        <v>51.81</v>
      </c>
      <c r="Q26" s="10">
        <v>59.89</v>
      </c>
      <c r="R26" s="11">
        <v>36.57</v>
      </c>
      <c r="S26" s="12">
        <v>52.12</v>
      </c>
      <c r="U26" s="17">
        <v>59.86</v>
      </c>
      <c r="V26" s="18">
        <v>35.68</v>
      </c>
      <c r="W26" s="19">
        <v>53.16</v>
      </c>
    </row>
    <row r="27" spans="3:23" ht="15" thickBot="1" x14ac:dyDescent="0.35">
      <c r="C27" s="16" t="s">
        <v>25</v>
      </c>
      <c r="E27" s="17">
        <v>63.91</v>
      </c>
      <c r="F27" s="11">
        <v>37.53</v>
      </c>
      <c r="G27" s="12">
        <v>54.44</v>
      </c>
      <c r="I27" s="17">
        <v>63.37</v>
      </c>
      <c r="J27" s="11">
        <v>37.61</v>
      </c>
      <c r="K27" s="12">
        <v>54.08</v>
      </c>
      <c r="M27" s="10">
        <v>59.95</v>
      </c>
      <c r="N27" s="11">
        <v>37.36</v>
      </c>
      <c r="O27" s="12">
        <v>52.3</v>
      </c>
      <c r="Q27" s="10">
        <v>59.9</v>
      </c>
      <c r="R27" s="11">
        <v>36.950000000000003</v>
      </c>
      <c r="S27" s="12">
        <v>52.33</v>
      </c>
      <c r="U27" s="17">
        <v>59.75</v>
      </c>
      <c r="V27" s="18">
        <v>36.04</v>
      </c>
      <c r="W27" s="19">
        <v>53.36</v>
      </c>
    </row>
    <row r="28" spans="3:23" x14ac:dyDescent="0.3">
      <c r="C28" s="20" t="s">
        <v>12</v>
      </c>
      <c r="E28" s="21">
        <f>AVERAGE(E25:E27)</f>
        <v>64.2</v>
      </c>
      <c r="F28" s="22">
        <f>AVERAGE(F25:F27)</f>
        <v>37.426666666666669</v>
      </c>
      <c r="G28" s="23">
        <f t="shared" ref="G28" si="38">AVERAGE(G25:G27)</f>
        <v>54.193333333333328</v>
      </c>
      <c r="I28" s="21">
        <f>AVERAGE(I25:I27)</f>
        <v>63.72</v>
      </c>
      <c r="J28" s="22">
        <f>AVERAGE(J25:J27)</f>
        <v>37.533333333333331</v>
      </c>
      <c r="K28" s="23">
        <f t="shared" ref="K28" si="39">AVERAGE(K25:K27)</f>
        <v>53.866666666666674</v>
      </c>
      <c r="M28" s="21">
        <f>AVERAGE(M25:M27)</f>
        <v>60.073333333333331</v>
      </c>
      <c r="N28" s="22">
        <f>AVERAGE(N25:N27)</f>
        <v>37.216666666666669</v>
      </c>
      <c r="O28" s="23">
        <f t="shared" ref="O28" si="40">AVERAGE(O25:O27)</f>
        <v>52.243333333333339</v>
      </c>
      <c r="Q28" s="21">
        <f>AVERAGE(Q25:Q27)</f>
        <v>59.943333333333335</v>
      </c>
      <c r="R28" s="22">
        <f>AVERAGE(R25:R27)</f>
        <v>36.853333333333332</v>
      </c>
      <c r="S28" s="23">
        <f t="shared" ref="S28" si="41">AVERAGE(S25:S27)</f>
        <v>52.359999999999992</v>
      </c>
      <c r="U28" s="21">
        <f>AVERAGE(U25:U27)</f>
        <v>59.879999999999995</v>
      </c>
      <c r="V28" s="22">
        <f>AVERAGE(V25:V27)</f>
        <v>35.949999999999996</v>
      </c>
      <c r="W28" s="23">
        <f t="shared" ref="W28" si="42">AVERAGE(W25:W27)</f>
        <v>53.386666666666663</v>
      </c>
    </row>
    <row r="29" spans="3:23" ht="15" thickBot="1" x14ac:dyDescent="0.35">
      <c r="C29" s="24" t="s">
        <v>13</v>
      </c>
      <c r="E29" s="25">
        <f>_xlfn.STDEV.P(E25:E27)</f>
        <v>0.22553639765382952</v>
      </c>
      <c r="F29" s="26">
        <f t="shared" ref="F29:G29" si="43">_xlfn.STDEV.P(F25:F27)</f>
        <v>0.12552113589175184</v>
      </c>
      <c r="G29" s="27">
        <f t="shared" si="43"/>
        <v>0.27475241379992965</v>
      </c>
      <c r="I29" s="25">
        <f>_xlfn.STDEV.P(I25:I27)</f>
        <v>0.30822070014845165</v>
      </c>
      <c r="J29" s="26">
        <f t="shared" ref="J29:K29" si="44">_xlfn.STDEV.P(J25:J27)</f>
        <v>7.0395706939810163E-2</v>
      </c>
      <c r="K29" s="27">
        <f t="shared" si="44"/>
        <v>0.20499322482028851</v>
      </c>
      <c r="M29" s="25">
        <f>_xlfn.STDEV.P(M25:M27)</f>
        <v>0.16048537489614115</v>
      </c>
      <c r="N29" s="26">
        <f t="shared" ref="N29:O29" si="45">_xlfn.STDEV.P(N25:N27)</f>
        <v>0.32252476218458309</v>
      </c>
      <c r="O29" s="27">
        <f t="shared" si="45"/>
        <v>0.33309991827611451</v>
      </c>
      <c r="Q29" s="25">
        <f>_xlfn.STDEV.P(Q25:Q27)</f>
        <v>6.8475461947246866E-2</v>
      </c>
      <c r="R29" s="26">
        <f t="shared" ref="R29:S29" si="46">_xlfn.STDEV.P(R25:R27)</f>
        <v>0.20368821489936259</v>
      </c>
      <c r="S29" s="27">
        <f t="shared" si="46"/>
        <v>0.20928449536456564</v>
      </c>
      <c r="U29" s="25">
        <f>_xlfn.STDEV.P(U25:U27)</f>
        <v>0.11518101695447383</v>
      </c>
      <c r="V29" s="26">
        <f t="shared" ref="V29:W29" si="47">_xlfn.STDEV.P(V25:V27)</f>
        <v>0.1944222209522366</v>
      </c>
      <c r="W29" s="27">
        <f t="shared" si="47"/>
        <v>0.19686430746978026</v>
      </c>
    </row>
    <row r="30" spans="3:23" x14ac:dyDescent="0.3">
      <c r="C30" s="6" t="s">
        <v>26</v>
      </c>
      <c r="E30" s="7">
        <v>69.61</v>
      </c>
      <c r="F30" s="8">
        <v>7.35</v>
      </c>
      <c r="G30" s="9">
        <v>42.92</v>
      </c>
      <c r="I30" s="7">
        <v>68.849999999999994</v>
      </c>
      <c r="J30" s="8">
        <v>7.39</v>
      </c>
      <c r="K30" s="9">
        <v>42.31</v>
      </c>
      <c r="M30" s="10">
        <v>67.400000000000006</v>
      </c>
      <c r="N30" s="11">
        <v>6.78</v>
      </c>
      <c r="O30" s="12">
        <v>42.32</v>
      </c>
      <c r="Q30" s="10">
        <v>67.39</v>
      </c>
      <c r="R30" s="11">
        <v>6.42</v>
      </c>
      <c r="S30" s="12">
        <v>42.53</v>
      </c>
      <c r="U30" s="17">
        <v>67.260000000000005</v>
      </c>
      <c r="V30" s="18">
        <v>6.6</v>
      </c>
      <c r="W30" s="19">
        <v>42.83</v>
      </c>
    </row>
    <row r="31" spans="3:23" x14ac:dyDescent="0.3">
      <c r="C31" s="16" t="s">
        <v>27</v>
      </c>
      <c r="E31" s="17">
        <v>69.69</v>
      </c>
      <c r="F31" s="11">
        <v>7.36</v>
      </c>
      <c r="G31" s="12">
        <v>42.91</v>
      </c>
      <c r="I31" s="17">
        <v>69.27</v>
      </c>
      <c r="J31" s="11">
        <v>7.46</v>
      </c>
      <c r="K31" s="12">
        <v>42.58</v>
      </c>
      <c r="M31" s="10">
        <v>67.400000000000006</v>
      </c>
      <c r="N31" s="11">
        <v>6.86</v>
      </c>
      <c r="O31" s="12">
        <v>41.32</v>
      </c>
      <c r="Q31" s="10">
        <v>67.39</v>
      </c>
      <c r="R31" s="11">
        <v>6.53</v>
      </c>
      <c r="S31" s="12">
        <v>41.47</v>
      </c>
      <c r="U31" s="17">
        <v>67.430000000000007</v>
      </c>
      <c r="V31" s="18">
        <v>6.64</v>
      </c>
      <c r="W31" s="19">
        <v>41.86</v>
      </c>
    </row>
    <row r="32" spans="3:23" ht="15" thickBot="1" x14ac:dyDescent="0.35">
      <c r="C32" s="16" t="s">
        <v>28</v>
      </c>
      <c r="E32" s="17">
        <v>69.98</v>
      </c>
      <c r="F32" s="11">
        <v>7.28</v>
      </c>
      <c r="G32" s="12">
        <v>43.1</v>
      </c>
      <c r="I32" s="17">
        <v>69.430000000000007</v>
      </c>
      <c r="J32" s="11">
        <v>7.39</v>
      </c>
      <c r="K32" s="12">
        <v>42.61</v>
      </c>
      <c r="M32" s="10">
        <v>67.3</v>
      </c>
      <c r="N32" s="11">
        <v>6.89</v>
      </c>
      <c r="O32" s="12">
        <v>41.51</v>
      </c>
      <c r="Q32" s="10">
        <v>67.41</v>
      </c>
      <c r="R32" s="11">
        <v>6.42</v>
      </c>
      <c r="S32" s="12">
        <v>41.62</v>
      </c>
      <c r="U32" s="17">
        <v>67.400000000000006</v>
      </c>
      <c r="V32" s="18">
        <v>6.57</v>
      </c>
      <c r="W32" s="19">
        <v>41.88</v>
      </c>
    </row>
    <row r="33" spans="3:23" x14ac:dyDescent="0.3">
      <c r="C33" s="20" t="s">
        <v>12</v>
      </c>
      <c r="E33" s="21">
        <f>AVERAGE(E30:E32)</f>
        <v>69.760000000000005</v>
      </c>
      <c r="F33" s="22">
        <f>AVERAGE(F30:F32)</f>
        <v>7.330000000000001</v>
      </c>
      <c r="G33" s="23">
        <f t="shared" ref="G33" si="48">AVERAGE(G30:G32)</f>
        <v>42.976666666666667</v>
      </c>
      <c r="I33" s="21">
        <f>AVERAGE(I30:I32)</f>
        <v>69.183333333333337</v>
      </c>
      <c r="J33" s="22">
        <f>AVERAGE(J30:J32)</f>
        <v>7.4133333333333331</v>
      </c>
      <c r="K33" s="23">
        <f t="shared" ref="K33" si="49">AVERAGE(K30:K32)</f>
        <v>42.5</v>
      </c>
      <c r="M33" s="21">
        <f>AVERAGE(M30:M32)</f>
        <v>67.366666666666674</v>
      </c>
      <c r="N33" s="22">
        <f>AVERAGE(N30:N32)</f>
        <v>6.8433333333333337</v>
      </c>
      <c r="O33" s="23">
        <f t="shared" ref="O33" si="50">AVERAGE(O30:O32)</f>
        <v>41.716666666666669</v>
      </c>
      <c r="Q33" s="21">
        <f>AVERAGE(Q30:Q32)</f>
        <v>67.396666666666661</v>
      </c>
      <c r="R33" s="22">
        <f>AVERAGE(R30:R32)</f>
        <v>6.4566666666666661</v>
      </c>
      <c r="S33" s="23">
        <f t="shared" ref="S33" si="51">AVERAGE(S30:S32)</f>
        <v>41.873333333333335</v>
      </c>
      <c r="U33" s="21">
        <f>AVERAGE(U30:U32)</f>
        <v>67.36333333333333</v>
      </c>
      <c r="V33" s="22">
        <f>AVERAGE(V30:V32)</f>
        <v>6.6033333333333326</v>
      </c>
      <c r="W33" s="23">
        <f t="shared" ref="W33" si="52">AVERAGE(W30:W32)</f>
        <v>42.19</v>
      </c>
    </row>
    <row r="34" spans="3:23" ht="15" thickBot="1" x14ac:dyDescent="0.35">
      <c r="C34" s="24" t="s">
        <v>13</v>
      </c>
      <c r="E34" s="25">
        <f>_xlfn.STDEV.P(E30:E32)</f>
        <v>0.15895492023422053</v>
      </c>
      <c r="F34" s="26">
        <f t="shared" ref="F34:G34" si="53">_xlfn.STDEV.P(F30:F32)</f>
        <v>3.5590260840104276E-2</v>
      </c>
      <c r="G34" s="27">
        <f t="shared" si="53"/>
        <v>8.7305339024726467E-2</v>
      </c>
      <c r="I34" s="25">
        <f>_xlfn.STDEV.P(I30:I32)</f>
        <v>0.24458581770459295</v>
      </c>
      <c r="J34" s="26">
        <f t="shared" ref="J34:K34" si="54">_xlfn.STDEV.P(J30:J32)</f>
        <v>3.2998316455372351E-2</v>
      </c>
      <c r="K34" s="27">
        <f t="shared" si="54"/>
        <v>0.13490737563231886</v>
      </c>
      <c r="M34" s="25">
        <f>_xlfn.STDEV.P(M30:M32)</f>
        <v>4.7140452079107185E-2</v>
      </c>
      <c r="N34" s="26">
        <f t="shared" ref="N34:O34" si="55">_xlfn.STDEV.P(N30:N32)</f>
        <v>4.6427960923946882E-2</v>
      </c>
      <c r="O34" s="27">
        <f t="shared" si="55"/>
        <v>0.43361529288324524</v>
      </c>
      <c r="Q34" s="25">
        <f>_xlfn.STDEV.P(Q30:Q32)</f>
        <v>9.428090415818758E-3</v>
      </c>
      <c r="R34" s="26">
        <f t="shared" ref="R34:S34" si="56">_xlfn.STDEV.P(R30:R32)</f>
        <v>5.1854497287013634E-2</v>
      </c>
      <c r="S34" s="27">
        <f t="shared" si="56"/>
        <v>0.46835409206662942</v>
      </c>
      <c r="U34" s="25">
        <f>_xlfn.STDEV.P(U30:U32)</f>
        <v>7.4087035902976842E-2</v>
      </c>
      <c r="V34" s="26">
        <f t="shared" ref="V34:W34" si="57">_xlfn.STDEV.P(V30:V32)</f>
        <v>2.8674417556808524E-2</v>
      </c>
      <c r="W34" s="27">
        <f t="shared" si="57"/>
        <v>0.4526219909225197</v>
      </c>
    </row>
    <row r="35" spans="3:23" x14ac:dyDescent="0.3">
      <c r="C35" s="6" t="s">
        <v>29</v>
      </c>
      <c r="E35" s="7">
        <v>73.209999999999994</v>
      </c>
      <c r="F35" s="8">
        <v>35.28</v>
      </c>
      <c r="G35" s="9">
        <v>55.86</v>
      </c>
      <c r="I35" s="7">
        <v>72.8</v>
      </c>
      <c r="J35" s="8">
        <v>35.729999999999997</v>
      </c>
      <c r="K35" s="9">
        <v>55.69</v>
      </c>
      <c r="M35" s="10">
        <v>69.08</v>
      </c>
      <c r="N35" s="11">
        <v>35.43</v>
      </c>
      <c r="O35" s="12">
        <v>54.36</v>
      </c>
      <c r="Q35" s="10">
        <v>68.87</v>
      </c>
      <c r="R35" s="11">
        <v>35.06</v>
      </c>
      <c r="S35" s="12">
        <v>54.14</v>
      </c>
      <c r="U35" s="17">
        <v>68.739999999999995</v>
      </c>
      <c r="V35" s="18">
        <v>34.24</v>
      </c>
      <c r="W35" s="19">
        <v>54.86</v>
      </c>
    </row>
    <row r="36" spans="3:23" x14ac:dyDescent="0.3">
      <c r="C36" s="16" t="s">
        <v>30</v>
      </c>
      <c r="E36" s="17">
        <v>73.28</v>
      </c>
      <c r="F36" s="11">
        <v>35.090000000000003</v>
      </c>
      <c r="G36" s="12">
        <v>55.59</v>
      </c>
      <c r="I36" s="17">
        <v>73</v>
      </c>
      <c r="J36" s="11">
        <v>35.619999999999997</v>
      </c>
      <c r="K36" s="12">
        <v>55.54</v>
      </c>
      <c r="M36" s="10">
        <v>69.069999999999993</v>
      </c>
      <c r="N36" s="11">
        <v>35.24</v>
      </c>
      <c r="O36" s="12">
        <v>53.98</v>
      </c>
      <c r="Q36" s="10">
        <v>68.900000000000006</v>
      </c>
      <c r="R36" s="11">
        <v>34.9</v>
      </c>
      <c r="S36" s="12">
        <v>53.91</v>
      </c>
      <c r="U36" s="17">
        <v>68.75</v>
      </c>
      <c r="V36" s="18">
        <v>34.06</v>
      </c>
      <c r="W36" s="19">
        <v>54.56</v>
      </c>
    </row>
    <row r="37" spans="3:23" ht="15" thickBot="1" x14ac:dyDescent="0.35">
      <c r="C37" s="16" t="s">
        <v>31</v>
      </c>
      <c r="E37" s="17">
        <v>73.19</v>
      </c>
      <c r="F37" s="11">
        <v>35.21</v>
      </c>
      <c r="G37" s="12">
        <v>55.81</v>
      </c>
      <c r="I37" s="17">
        <v>72.930000000000007</v>
      </c>
      <c r="J37" s="11">
        <v>35.68</v>
      </c>
      <c r="K37" s="12">
        <v>55.69</v>
      </c>
      <c r="M37" s="10">
        <v>69.150000000000006</v>
      </c>
      <c r="N37" s="11">
        <v>35.119999999999997</v>
      </c>
      <c r="O37" s="12">
        <v>53.91</v>
      </c>
      <c r="Q37" s="10">
        <v>69</v>
      </c>
      <c r="R37" s="11">
        <v>34.799999999999997</v>
      </c>
      <c r="S37" s="12">
        <v>53.78</v>
      </c>
      <c r="U37" s="17">
        <v>68.88</v>
      </c>
      <c r="V37" s="18">
        <v>33.950000000000003</v>
      </c>
      <c r="W37" s="19">
        <v>54.41</v>
      </c>
    </row>
    <row r="38" spans="3:23" x14ac:dyDescent="0.3">
      <c r="C38" s="20" t="s">
        <v>12</v>
      </c>
      <c r="E38" s="21">
        <f>AVERAGE(E35:E37)</f>
        <v>73.226666666666674</v>
      </c>
      <c r="F38" s="22">
        <f>AVERAGE(F35:F37)</f>
        <v>35.193333333333335</v>
      </c>
      <c r="G38" s="23">
        <f t="shared" ref="G38" si="58">AVERAGE(G35:G37)</f>
        <v>55.75333333333333</v>
      </c>
      <c r="I38" s="21">
        <f>AVERAGE(I35:I37)</f>
        <v>72.910000000000011</v>
      </c>
      <c r="J38" s="22">
        <f>AVERAGE(J35:J37)</f>
        <v>35.676666666666669</v>
      </c>
      <c r="K38" s="23">
        <f t="shared" ref="K38" si="59">AVERAGE(K35:K37)</f>
        <v>55.639999999999993</v>
      </c>
      <c r="M38" s="21">
        <f>AVERAGE(M35:M37)</f>
        <v>69.099999999999994</v>
      </c>
      <c r="N38" s="22">
        <f>AVERAGE(N35:N37)</f>
        <v>35.263333333333328</v>
      </c>
      <c r="O38" s="23">
        <f t="shared" ref="O38" si="60">AVERAGE(O35:O37)</f>
        <v>54.083333333333336</v>
      </c>
      <c r="Q38" s="21">
        <f>AVERAGE(Q35:Q37)</f>
        <v>68.923333333333332</v>
      </c>
      <c r="R38" s="22">
        <f>AVERAGE(R35:R37)</f>
        <v>34.92</v>
      </c>
      <c r="S38" s="23">
        <f t="shared" ref="S38" si="61">AVERAGE(S35:S37)</f>
        <v>53.943333333333328</v>
      </c>
      <c r="U38" s="21">
        <f>AVERAGE(U35:U37)</f>
        <v>68.790000000000006</v>
      </c>
      <c r="V38" s="22">
        <f>AVERAGE(V35:V37)</f>
        <v>34.083333333333336</v>
      </c>
      <c r="W38" s="23">
        <f t="shared" ref="W38" si="62">AVERAGE(W35:W37)</f>
        <v>54.609999999999992</v>
      </c>
    </row>
    <row r="39" spans="3:23" ht="15" thickBot="1" x14ac:dyDescent="0.35">
      <c r="C39" s="24" t="s">
        <v>13</v>
      </c>
      <c r="E39" s="25">
        <f>_xlfn.STDEV.P(E35:E37)</f>
        <v>3.8586123009302892E-2</v>
      </c>
      <c r="F39" s="26">
        <f t="shared" ref="F39:G39" si="63">_xlfn.STDEV.P(F35:F37)</f>
        <v>7.8457348639597788E-2</v>
      </c>
      <c r="G39" s="27">
        <f t="shared" si="63"/>
        <v>0.11728408057172648</v>
      </c>
      <c r="I39" s="25">
        <f>_xlfn.STDEV.P(I35:I37)</f>
        <v>8.2865352631042166E-2</v>
      </c>
      <c r="J39" s="26">
        <f t="shared" ref="J39:K39" si="64">_xlfn.STDEV.P(J35:J37)</f>
        <v>4.49691252107733E-2</v>
      </c>
      <c r="K39" s="27">
        <f t="shared" si="64"/>
        <v>7.0710678118654072E-2</v>
      </c>
      <c r="M39" s="25">
        <f>_xlfn.STDEV.P(M35:M37)</f>
        <v>3.5590260840109265E-2</v>
      </c>
      <c r="N39" s="26">
        <f t="shared" ref="N39:O39" si="65">_xlfn.STDEV.P(N35:N37)</f>
        <v>0.12762793146051168</v>
      </c>
      <c r="O39" s="27">
        <f t="shared" si="65"/>
        <v>0.19770910168449352</v>
      </c>
      <c r="Q39" s="25">
        <f>_xlfn.STDEV.P(Q35:Q37)</f>
        <v>5.5577773335107973E-2</v>
      </c>
      <c r="R39" s="26">
        <f t="shared" ref="R39:S39" si="66">_xlfn.STDEV.P(R35:R37)</f>
        <v>0.10708252269472887</v>
      </c>
      <c r="S39" s="27">
        <f t="shared" si="66"/>
        <v>0.14884742374510745</v>
      </c>
      <c r="U39" s="25">
        <f>_xlfn.STDEV.P(U35:U37)</f>
        <v>6.3770421565695845E-2</v>
      </c>
      <c r="V39" s="26">
        <f t="shared" ref="V39:W39" si="67">_xlfn.STDEV.P(V35:V37)</f>
        <v>0.11953614051360706</v>
      </c>
      <c r="W39" s="27">
        <f t="shared" si="67"/>
        <v>0.18708286933869783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1025" r:id="rId3">
          <objectPr defaultSize="0" autoPict="0" r:id="rId4">
            <anchor moveWithCells="1" sizeWithCells="1">
              <from>
                <xdr:col>3</xdr:col>
                <xdr:colOff>0</xdr:colOff>
                <xdr:row>4</xdr:row>
                <xdr:rowOff>0</xdr:rowOff>
              </from>
              <to>
                <xdr:col>3</xdr:col>
                <xdr:colOff>609600</xdr:colOff>
                <xdr:row>7</xdr:row>
                <xdr:rowOff>68580</xdr:rowOff>
              </to>
            </anchor>
          </objectPr>
        </oleObject>
      </mc:Choice>
      <mc:Fallback>
        <oleObject progId="PBrush" shapeId="1025" r:id="rId3"/>
      </mc:Fallback>
    </mc:AlternateContent>
    <mc:AlternateContent xmlns:mc="http://schemas.openxmlformats.org/markup-compatibility/2006">
      <mc:Choice Requires="x14">
        <oleObject progId="PBrush" shapeId="1026" r:id="rId5">
          <objectPr defaultSize="0" autoPict="0" r:id="rId6">
            <anchor moveWithCells="1" sizeWithCells="1">
              <from>
                <xdr:col>3</xdr:col>
                <xdr:colOff>22860</xdr:colOff>
                <xdr:row>13</xdr:row>
                <xdr:rowOff>190500</xdr:rowOff>
              </from>
              <to>
                <xdr:col>3</xdr:col>
                <xdr:colOff>632460</xdr:colOff>
                <xdr:row>17</xdr:row>
                <xdr:rowOff>7620</xdr:rowOff>
              </to>
            </anchor>
          </objectPr>
        </oleObject>
      </mc:Choice>
      <mc:Fallback>
        <oleObject progId="PBrush" shapeId="1026" r:id="rId5"/>
      </mc:Fallback>
    </mc:AlternateContent>
    <mc:AlternateContent xmlns:mc="http://schemas.openxmlformats.org/markup-compatibility/2006">
      <mc:Choice Requires="x14">
        <oleObject progId="PBrush" shapeId="1027" r:id="rId7">
          <objectPr defaultSize="0" autoPict="0" r:id="rId8">
            <anchor moveWithCells="1" sizeWithCells="1">
              <from>
                <xdr:col>3</xdr:col>
                <xdr:colOff>7620</xdr:colOff>
                <xdr:row>19</xdr:row>
                <xdr:rowOff>7620</xdr:rowOff>
              </from>
              <to>
                <xdr:col>3</xdr:col>
                <xdr:colOff>617220</xdr:colOff>
                <xdr:row>22</xdr:row>
                <xdr:rowOff>38100</xdr:rowOff>
              </to>
            </anchor>
          </objectPr>
        </oleObject>
      </mc:Choice>
      <mc:Fallback>
        <oleObject progId="PBrush" shapeId="1027" r:id="rId7"/>
      </mc:Fallback>
    </mc:AlternateContent>
    <mc:AlternateContent xmlns:mc="http://schemas.openxmlformats.org/markup-compatibility/2006">
      <mc:Choice Requires="x14">
        <oleObject progId="PBrush" shapeId="1028" r:id="rId9">
          <objectPr defaultSize="0" autoPict="0" r:id="rId10">
            <anchor moveWithCells="1" sizeWithCells="1">
              <from>
                <xdr:col>3</xdr:col>
                <xdr:colOff>22860</xdr:colOff>
                <xdr:row>24</xdr:row>
                <xdr:rowOff>7620</xdr:rowOff>
              </from>
              <to>
                <xdr:col>3</xdr:col>
                <xdr:colOff>632460</xdr:colOff>
                <xdr:row>27</xdr:row>
                <xdr:rowOff>0</xdr:rowOff>
              </to>
            </anchor>
          </objectPr>
        </oleObject>
      </mc:Choice>
      <mc:Fallback>
        <oleObject progId="PBrush" shapeId="1028" r:id="rId9"/>
      </mc:Fallback>
    </mc:AlternateContent>
    <mc:AlternateContent xmlns:mc="http://schemas.openxmlformats.org/markup-compatibility/2006">
      <mc:Choice Requires="x14">
        <oleObject progId="PBrush" shapeId="1029" r:id="rId11">
          <objectPr defaultSize="0" autoPict="0" r:id="rId12">
            <anchor moveWithCells="1" sizeWithCells="1">
              <from>
                <xdr:col>3</xdr:col>
                <xdr:colOff>0</xdr:colOff>
                <xdr:row>29</xdr:row>
                <xdr:rowOff>0</xdr:rowOff>
              </from>
              <to>
                <xdr:col>3</xdr:col>
                <xdr:colOff>609600</xdr:colOff>
                <xdr:row>31</xdr:row>
                <xdr:rowOff>160020</xdr:rowOff>
              </to>
            </anchor>
          </objectPr>
        </oleObject>
      </mc:Choice>
      <mc:Fallback>
        <oleObject progId="PBrush" shapeId="1029" r:id="rId11"/>
      </mc:Fallback>
    </mc:AlternateContent>
    <mc:AlternateContent xmlns:mc="http://schemas.openxmlformats.org/markup-compatibility/2006">
      <mc:Choice Requires="x14">
        <oleObject progId="PBrush" shapeId="1030" r:id="rId13">
          <objectPr defaultSize="0" autoPict="0" r:id="rId14">
            <anchor moveWithCells="1" sizeWithCells="1">
              <from>
                <xdr:col>3</xdr:col>
                <xdr:colOff>30480</xdr:colOff>
                <xdr:row>34</xdr:row>
                <xdr:rowOff>0</xdr:rowOff>
              </from>
              <to>
                <xdr:col>3</xdr:col>
                <xdr:colOff>640080</xdr:colOff>
                <xdr:row>37</xdr:row>
                <xdr:rowOff>7620</xdr:rowOff>
              </to>
            </anchor>
          </objectPr>
        </oleObject>
      </mc:Choice>
      <mc:Fallback>
        <oleObject progId="PBrush" shapeId="1030" r:id="rId1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Howell</dc:creator>
  <cp:lastModifiedBy>Greg Howell</cp:lastModifiedBy>
  <dcterms:created xsi:type="dcterms:W3CDTF">2019-08-02T19:26:09Z</dcterms:created>
  <dcterms:modified xsi:type="dcterms:W3CDTF">2019-08-02T19:27:15Z</dcterms:modified>
</cp:coreProperties>
</file>